
<file path=[Content_Types].xml><?xml version="1.0" encoding="utf-8"?>
<Types xmlns="http://schemas.openxmlformats.org/package/2006/content-types">
  <Override PartName="/xl/revisions/revisionLog12111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89.xml" ContentType="application/vnd.openxmlformats-officedocument.spreadsheetml.revisionLog+xml"/>
  <Override PartName="/xl/styles.xml" ContentType="application/vnd.openxmlformats-officedocument.spreadsheetml.styles+xml"/>
  <Override PartName="/xl/revisions/revisionLog67.xml" ContentType="application/vnd.openxmlformats-officedocument.spreadsheetml.revisionLog+xml"/>
  <Override PartName="/xl/revisions/revisionLog141111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412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91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14.xml" ContentType="application/vnd.openxmlformats-officedocument.spreadsheetml.revisionLog+xml"/>
  <Default Extension="xml" ContentType="application/xml"/>
  <Override PartName="/xl/revisions/revisionLog16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41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30.xml" ContentType="application/vnd.openxmlformats-officedocument.spreadsheetml.revisionLog+xml"/>
  <Default Extension="bin" ContentType="application/vnd.openxmlformats-officedocument.spreadsheetml.printerSettings"/>
  <Override PartName="/xl/revisions/revisionLog7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102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4121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84.xml" ContentType="application/vnd.openxmlformats-officedocument.spreadsheetml.revisionLog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26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15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1011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7111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42.xml" ContentType="application/vnd.openxmlformats-officedocument.spreadsheetml.revisionLog+xml"/>
  <Override PartName="/xl/calcChain.xml" ContentType="application/vnd.openxmlformats-officedocument.spreadsheetml.calcChain+xml"/>
  <Override PartName="/xl/revisions/revisionLog13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0.xml" ContentType="application/vnd.openxmlformats-officedocument.spreadsheetml.revisionLog+xml"/>
  <Override PartName="/docProps/core.xml" ContentType="application/vnd.openxmlformats-package.core-properties+xml"/>
  <Override PartName="/xl/revisions/revisionLog1311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69.xml" ContentType="application/vnd.openxmlformats-officedocument.spreadsheetml.revisionLog+xml"/>
  <Override PartName="/xl/theme/theme1.xml" ContentType="application/vnd.openxmlformats-officedocument.theme+xml"/>
  <Override PartName="/xl/revisions/userNames.xml" ContentType="application/vnd.openxmlformats-officedocument.spreadsheetml.userNames+xml"/>
  <Override PartName="/xl/revisions/revisionLog1101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58.xml" ContentType="application/vnd.openxmlformats-officedocument.spreadsheetml.revisionLog+xml"/>
  <Default Extension="rels" ContentType="application/vnd.openxmlformats-package.relationships+xml"/>
  <Override PartName="/xl/revisions/revisionLog65.xml" ContentType="application/vnd.openxmlformats-officedocument.spreadsheetml.revisionLog+xml"/>
  <Override PartName="/xl/revisions/revisionLog11011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61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2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1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БЮДЖЕТ 2024-2026\ПРОЕКТ бюджета 2024-2026\Решение с приложениями\"/>
    </mc:Choice>
  </mc:AlternateContent>
  <bookViews>
    <workbookView xWindow="0" yWindow="0" windowWidth="19200" windowHeight="11505"/>
  </bookViews>
  <sheets>
    <sheet name="Приложение 4" sheetId="1" r:id="rId1"/>
  </sheets>
  <definedNames>
    <definedName name="_xlnm._FilterDatabase" localSheetId="0" hidden="1">'Приложение 4'!$A$6:$H$747</definedName>
    <definedName name="Z_0EB3841D_B6A3_4901_BCFD_A3F3D061F2AD_.wvu.FilterData" localSheetId="0" hidden="1">'Приложение 4'!$A$1:$H$747</definedName>
    <definedName name="Z_12338E84_6078_4732_A4FD_172B8D54D53F_.wvu.FilterData" localSheetId="0" hidden="1">'Приложение 4'!$A$1:$H$747</definedName>
    <definedName name="Z_178865DB_2F19_4005_BCFF_14CE924DF012_.wvu.FilterData" localSheetId="0" hidden="1">'Приложение 4'!$A$6:$H$747</definedName>
    <definedName name="Z_1921DEE5_1DDE_4C95_93A7_98822D32EC48_.wvu.FilterData" localSheetId="0" hidden="1">'Приложение 4'!$A$1:$H$747</definedName>
    <definedName name="Z_2335C992_E119_4E38_8C29_D2F6466BCEF9_.wvu.FilterData" localSheetId="0" hidden="1">'Приложение 4'!$A$6:$H$747</definedName>
    <definedName name="Z_34B7C05A_7CDE_48D4_8DD8_42B719BB49DF_.wvu.FilterData" localSheetId="0" hidden="1">'Приложение 4'!$A$1:$H$747</definedName>
    <definedName name="Z_3D30F2BF_2938_424B_BAFA_792F7D3DDF97_.wvu.FilterData" localSheetId="0" hidden="1">'Приложение 4'!$A$6:$H$747</definedName>
    <definedName name="Z_43FD33B7_B9E7_4519_B000_144440AB07FE_.wvu.FilterData" localSheetId="0" hidden="1">'Приложение 4'!$A$1:$H$747</definedName>
    <definedName name="Z_469F8C09_9AFB_434C_9665_51AAB6EA0460_.wvu.FilterData" localSheetId="0" hidden="1">'Приложение 4'!$A$1:$H$747</definedName>
    <definedName name="Z_6CF13232_9CCF_42D6_BF05_12602BE31CBC_.wvu.FilterData" localSheetId="0" hidden="1">'Приложение 4'!$A$1:$H$747</definedName>
    <definedName name="Z_B36CC84E_06DA_40A0_85BE_59FAB1BA0AC6_.wvu.FilterData" localSheetId="0" hidden="1">'Приложение 4'!$A$1:$H$747</definedName>
    <definedName name="Z_B8F89C98_0CFA_4074_8EF0_21DCB6AEE528_.wvu.FilterData" localSheetId="0" hidden="1">'Приложение 4'!$A$6:$H$747</definedName>
    <definedName name="Z_D943CAD5_3F69_4E84_AB95_EFFD73E7377E_.wvu.FilterData" localSheetId="0" hidden="1">'Приложение 4'!$A$1:$H$747</definedName>
    <definedName name="Z_E0C2184F_1711_4BE7_BC9D_AA743B2F2A79_.wvu.FilterData" localSheetId="0" hidden="1">'Приложение 4'!$A$6:$H$747</definedName>
    <definedName name="Z_E53EBCC9_7143_4B27_8016_C8BA21A0DA28_.wvu.FilterData" localSheetId="0" hidden="1">'Приложение 4'!$A$1:$H$747</definedName>
    <definedName name="Z_FF87E51C_03D2_4C05_B775_99EAA4C0A539_.wvu.FilterData" localSheetId="0" hidden="1">'Приложение 4'!$A$1:$H$747</definedName>
  </definedNames>
  <calcPr calcId="152511"/>
  <customWorkbookViews>
    <customWorkbookView name="Любовь - Личное представление" guid="{2335C992-E119-4E38-8C29-D2F6466BCEF9}" mergeInterval="0" personalView="1" maximized="1" xWindow="-8" yWindow="-8" windowWidth="1296" windowHeight="1000" activeSheetId="1"/>
    <customWorkbookView name="Ирина - Личное представление" guid="{E0C2184F-1711-4BE7-BC9D-AA743B2F2A79}" mergeInterval="0" personalView="1" maximized="1" xWindow="-8" yWindow="-8" windowWidth="1296" windowHeight="1000" tabRatio="599" activeSheetId="1" showComments="commIndAndComment"/>
    <customWorkbookView name="Наталья В - Личное представление" guid="{43FD33B7-B9E7-4519-B000-144440AB07FE}" mergeInterval="0" personalView="1" maximized="1" xWindow="-8" yWindow="-8" windowWidth="1696" windowHeight="1026" activeSheetId="1"/>
    <customWorkbookView name="Комп - Личное представление" guid="{0EB3841D-B6A3-4901-BCFD-A3F3D061F2AD}" mergeInterval="0" personalView="1" maximized="1" windowWidth="1676" windowHeight="849" tabRatio="599" activeSheetId="1" showFormulaBar="0"/>
    <customWorkbookView name="Бюджетный отдел-1 - Личное представление" guid="{B8F89C98-0CFA-4074-8EF0-21DCB6AEE528}" mergeInterval="0" personalView="1" maximized="1" xWindow="-8" yWindow="-8" windowWidth="1296" windowHeight="1000" activeSheetId="1"/>
    <customWorkbookView name="Пользователь Windows - Личное представление" guid="{178865DB-2F19-4005-BCFF-14CE924DF012}" mergeInterval="0" personalView="1" maximized="1" xWindow="1" yWindow="1" windowWidth="1920" windowHeight="850" tabRatio="599" activeSheetId="1"/>
  </customWorkbookViews>
  <fileRecoveryPr autoRecover="0"/>
</workbook>
</file>

<file path=xl/calcChain.xml><?xml version="1.0" encoding="utf-8"?>
<calcChain xmlns="http://schemas.openxmlformats.org/spreadsheetml/2006/main">
  <c r="H354" i="1" l="1"/>
  <c r="G354" i="1"/>
  <c r="F354" i="1"/>
  <c r="H505" i="1" l="1"/>
  <c r="H504" i="1" s="1"/>
  <c r="H503" i="1" s="1"/>
  <c r="H502" i="1" s="1"/>
  <c r="G505" i="1"/>
  <c r="G504" i="1" s="1"/>
  <c r="G503" i="1" s="1"/>
  <c r="G502" i="1" s="1"/>
  <c r="F505" i="1"/>
  <c r="F504" i="1" s="1"/>
  <c r="F503" i="1" s="1"/>
  <c r="F502" i="1" s="1"/>
  <c r="H735" i="1" l="1"/>
  <c r="G735" i="1"/>
  <c r="F735" i="1"/>
  <c r="H349" i="1"/>
  <c r="G349" i="1"/>
  <c r="F349" i="1"/>
  <c r="H564" i="1" l="1"/>
  <c r="G564" i="1"/>
  <c r="F564" i="1"/>
  <c r="F489" i="1" l="1"/>
  <c r="H228" i="1" l="1"/>
  <c r="G228" i="1"/>
  <c r="F228" i="1"/>
  <c r="H192" i="1"/>
  <c r="H191" i="1" s="1"/>
  <c r="G192" i="1"/>
  <c r="G191" i="1" s="1"/>
  <c r="F192" i="1"/>
  <c r="F191" i="1" s="1"/>
  <c r="H189" i="1" l="1"/>
  <c r="G189" i="1"/>
  <c r="F189" i="1"/>
  <c r="H659" i="1" l="1"/>
  <c r="G659" i="1"/>
  <c r="F659" i="1"/>
  <c r="G380" i="1" l="1"/>
  <c r="H380" i="1"/>
  <c r="F380" i="1"/>
  <c r="H66" i="1" l="1"/>
  <c r="G66" i="1"/>
  <c r="F66" i="1"/>
  <c r="H695" i="1" l="1"/>
  <c r="H737" i="1" l="1"/>
  <c r="G737" i="1"/>
  <c r="F737" i="1"/>
  <c r="H733" i="1"/>
  <c r="G733" i="1"/>
  <c r="F733" i="1"/>
  <c r="H640" i="1"/>
  <c r="G640" i="1"/>
  <c r="F640" i="1"/>
  <c r="H638" i="1"/>
  <c r="G638" i="1"/>
  <c r="F638" i="1"/>
  <c r="H636" i="1"/>
  <c r="G636" i="1"/>
  <c r="F636" i="1"/>
  <c r="G633" i="1" l="1"/>
  <c r="H633" i="1"/>
  <c r="G701" i="1"/>
  <c r="H701" i="1"/>
  <c r="H493" i="1"/>
  <c r="G493" i="1"/>
  <c r="F493" i="1"/>
  <c r="H489" i="1"/>
  <c r="G489" i="1"/>
  <c r="H485" i="1"/>
  <c r="H484" i="1" s="1"/>
  <c r="G485" i="1"/>
  <c r="G484" i="1" s="1"/>
  <c r="F485" i="1"/>
  <c r="F484" i="1" s="1"/>
  <c r="H480" i="1"/>
  <c r="G480" i="1"/>
  <c r="F480" i="1"/>
  <c r="H476" i="1"/>
  <c r="H475" i="1" s="1"/>
  <c r="H474" i="1" s="1"/>
  <c r="G476" i="1"/>
  <c r="G475" i="1" s="1"/>
  <c r="G474" i="1" s="1"/>
  <c r="F476" i="1"/>
  <c r="F475" i="1" s="1"/>
  <c r="F474" i="1" s="1"/>
  <c r="H457" i="1"/>
  <c r="G457" i="1"/>
  <c r="F457" i="1"/>
  <c r="H459" i="1"/>
  <c r="G459" i="1"/>
  <c r="F459" i="1"/>
  <c r="G551" i="1"/>
  <c r="H551" i="1"/>
  <c r="H461" i="1" l="1"/>
  <c r="G461" i="1"/>
  <c r="F461" i="1"/>
  <c r="H463" i="1"/>
  <c r="G463" i="1"/>
  <c r="F463" i="1"/>
  <c r="H455" i="1"/>
  <c r="G455" i="1"/>
  <c r="F455" i="1"/>
  <c r="H417" i="1"/>
  <c r="H416" i="1" s="1"/>
  <c r="G417" i="1"/>
  <c r="G416" i="1" s="1"/>
  <c r="F417" i="1"/>
  <c r="F416" i="1" s="1"/>
  <c r="H409" i="1"/>
  <c r="H408" i="1" s="1"/>
  <c r="G409" i="1"/>
  <c r="G408" i="1" s="1"/>
  <c r="F409" i="1"/>
  <c r="F408" i="1" s="1"/>
  <c r="H207" i="1"/>
  <c r="G207" i="1"/>
  <c r="F207" i="1"/>
  <c r="H226" i="1" l="1"/>
  <c r="G226" i="1"/>
  <c r="F226" i="1"/>
  <c r="H259" i="1"/>
  <c r="H258" i="1" s="1"/>
  <c r="G259" i="1"/>
  <c r="G258" i="1" s="1"/>
  <c r="F259" i="1"/>
  <c r="F258" i="1" s="1"/>
  <c r="H256" i="1"/>
  <c r="G256" i="1"/>
  <c r="F256" i="1"/>
  <c r="H254" i="1"/>
  <c r="G254" i="1"/>
  <c r="F254" i="1"/>
  <c r="H252" i="1"/>
  <c r="G252" i="1"/>
  <c r="F252" i="1"/>
  <c r="H250" i="1"/>
  <c r="G250" i="1"/>
  <c r="F250" i="1"/>
  <c r="H248" i="1"/>
  <c r="G248" i="1"/>
  <c r="F248" i="1"/>
  <c r="H204" i="1" l="1"/>
  <c r="G204" i="1"/>
  <c r="F204" i="1"/>
  <c r="H187" i="1"/>
  <c r="G187" i="1"/>
  <c r="F187" i="1"/>
  <c r="H114" i="1" l="1"/>
  <c r="G114" i="1"/>
  <c r="F114" i="1"/>
  <c r="H604" i="1" l="1"/>
  <c r="G604" i="1"/>
  <c r="F604" i="1"/>
  <c r="H580" i="1"/>
  <c r="H579" i="1" s="1"/>
  <c r="G580" i="1"/>
  <c r="G579" i="1" s="1"/>
  <c r="F580" i="1"/>
  <c r="F579" i="1" s="1"/>
  <c r="H598" i="1"/>
  <c r="G598" i="1"/>
  <c r="F598" i="1"/>
  <c r="H591" i="1"/>
  <c r="G591" i="1"/>
  <c r="F591" i="1"/>
  <c r="H597" i="1" l="1"/>
  <c r="G597" i="1"/>
  <c r="F597" i="1"/>
  <c r="H585" i="1" l="1"/>
  <c r="H584" i="1" s="1"/>
  <c r="G585" i="1"/>
  <c r="G584" i="1" s="1"/>
  <c r="F585" i="1"/>
  <c r="F584" i="1" s="1"/>
  <c r="H521" i="1"/>
  <c r="G521" i="1"/>
  <c r="F521" i="1"/>
  <c r="H543" i="1"/>
  <c r="G543" i="1"/>
  <c r="F543" i="1"/>
  <c r="F539" i="1"/>
  <c r="H535" i="1"/>
  <c r="H534" i="1" s="1"/>
  <c r="G535" i="1"/>
  <c r="G534" i="1" s="1"/>
  <c r="F535" i="1"/>
  <c r="F534" i="1" s="1"/>
  <c r="H526" i="1"/>
  <c r="H525" i="1" s="1"/>
  <c r="G526" i="1"/>
  <c r="G525" i="1" s="1"/>
  <c r="F526" i="1"/>
  <c r="F525" i="1" s="1"/>
  <c r="G20" i="1" l="1"/>
  <c r="H20" i="1"/>
  <c r="F20" i="1"/>
  <c r="H589" i="1" l="1"/>
  <c r="G589" i="1"/>
  <c r="F589" i="1"/>
  <c r="G593" i="1" l="1"/>
  <c r="F47" i="1" l="1"/>
  <c r="F46" i="1" s="1"/>
  <c r="G700" i="1"/>
  <c r="G699" i="1" s="1"/>
  <c r="G698" i="1" s="1"/>
  <c r="H700" i="1"/>
  <c r="H699" i="1" s="1"/>
  <c r="H698" i="1" s="1"/>
  <c r="F701" i="1"/>
  <c r="F700" i="1" s="1"/>
  <c r="F699" i="1" s="1"/>
  <c r="F698" i="1" s="1"/>
  <c r="F627" i="1"/>
  <c r="G627" i="1"/>
  <c r="H627" i="1"/>
  <c r="F406" i="1" l="1"/>
  <c r="H246" i="1"/>
  <c r="G246" i="1"/>
  <c r="F246" i="1"/>
  <c r="F595" i="1"/>
  <c r="H595" i="1"/>
  <c r="G595" i="1"/>
  <c r="G588" i="1" l="1"/>
  <c r="G587" i="1" s="1"/>
  <c r="H151" i="1" l="1"/>
  <c r="G151" i="1"/>
  <c r="F151" i="1"/>
  <c r="F634" i="1" l="1"/>
  <c r="F633" i="1" s="1"/>
  <c r="H47" i="1" l="1"/>
  <c r="H46" i="1" s="1"/>
  <c r="G47" i="1"/>
  <c r="G46" i="1" s="1"/>
  <c r="H745" i="1"/>
  <c r="H744" i="1" s="1"/>
  <c r="H743" i="1" s="1"/>
  <c r="H742" i="1" s="1"/>
  <c r="H741" i="1" s="1"/>
  <c r="H740" i="1" s="1"/>
  <c r="H739" i="1" s="1"/>
  <c r="H726" i="1"/>
  <c r="H725" i="1" s="1"/>
  <c r="H724" i="1" s="1"/>
  <c r="H723" i="1" s="1"/>
  <c r="H720" i="1"/>
  <c r="H719" i="1" s="1"/>
  <c r="H718" i="1" s="1"/>
  <c r="H717" i="1" s="1"/>
  <c r="H714" i="1"/>
  <c r="H713" i="1" s="1"/>
  <c r="H712" i="1" s="1"/>
  <c r="H711" i="1" s="1"/>
  <c r="H710" i="1" s="1"/>
  <c r="H706" i="1"/>
  <c r="H705" i="1" s="1"/>
  <c r="H704" i="1" s="1"/>
  <c r="H703" i="1" s="1"/>
  <c r="H692" i="1"/>
  <c r="H691" i="1" s="1"/>
  <c r="H687" i="1"/>
  <c r="H686" i="1" s="1"/>
  <c r="H683" i="1"/>
  <c r="H681" i="1"/>
  <c r="H675" i="1"/>
  <c r="H674" i="1" s="1"/>
  <c r="H672" i="1"/>
  <c r="H671" i="1" s="1"/>
  <c r="H669" i="1"/>
  <c r="H668" i="1" s="1"/>
  <c r="H665" i="1"/>
  <c r="H664" i="1" s="1"/>
  <c r="H663" i="1" s="1"/>
  <c r="H657" i="1"/>
  <c r="H655" i="1"/>
  <c r="H651" i="1"/>
  <c r="H649" i="1"/>
  <c r="H645" i="1"/>
  <c r="H644" i="1" s="1"/>
  <c r="H643" i="1" s="1"/>
  <c r="H631" i="1"/>
  <c r="H629" i="1"/>
  <c r="H621" i="1"/>
  <c r="H619" i="1"/>
  <c r="H617" i="1"/>
  <c r="H614" i="1"/>
  <c r="H612" i="1"/>
  <c r="H610" i="1"/>
  <c r="H602" i="1"/>
  <c r="H601" i="1" s="1"/>
  <c r="H593" i="1"/>
  <c r="H577" i="1"/>
  <c r="H575" i="1"/>
  <c r="H573" i="1"/>
  <c r="H571" i="1"/>
  <c r="H568" i="1"/>
  <c r="H566" i="1"/>
  <c r="H562" i="1"/>
  <c r="H560" i="1"/>
  <c r="H558" i="1"/>
  <c r="H556" i="1"/>
  <c r="H554" i="1"/>
  <c r="H549" i="1"/>
  <c r="H541" i="1"/>
  <c r="H532" i="1"/>
  <c r="H530" i="1"/>
  <c r="H519" i="1"/>
  <c r="H517" i="1"/>
  <c r="H515" i="1"/>
  <c r="H513" i="1"/>
  <c r="H499" i="1"/>
  <c r="H498" i="1" s="1"/>
  <c r="H491" i="1"/>
  <c r="H488" i="1" s="1"/>
  <c r="H487" i="1"/>
  <c r="H482" i="1"/>
  <c r="H479" i="1" s="1"/>
  <c r="H478" i="1" s="1"/>
  <c r="H471" i="1"/>
  <c r="H469" i="1"/>
  <c r="H466" i="1"/>
  <c r="H465" i="1" s="1"/>
  <c r="H453" i="1"/>
  <c r="H451" i="1"/>
  <c r="H449" i="1"/>
  <c r="H447" i="1"/>
  <c r="H443" i="1"/>
  <c r="H441" i="1"/>
  <c r="H438" i="1"/>
  <c r="H437" i="1" s="1"/>
  <c r="H435" i="1"/>
  <c r="H433" i="1"/>
  <c r="H430" i="1"/>
  <c r="H428" i="1"/>
  <c r="H421" i="1"/>
  <c r="H420" i="1" s="1"/>
  <c r="H419" i="1"/>
  <c r="H414" i="1"/>
  <c r="H413" i="1" s="1"/>
  <c r="H412" i="1" s="1"/>
  <c r="H406" i="1"/>
  <c r="H404" i="1"/>
  <c r="H402" i="1"/>
  <c r="H395" i="1"/>
  <c r="H393" i="1" s="1"/>
  <c r="H392" i="1" s="1"/>
  <c r="H391" i="1" s="1"/>
  <c r="H390" i="1" s="1"/>
  <c r="H387" i="1"/>
  <c r="H386" i="1" s="1"/>
  <c r="H385" i="1" s="1"/>
  <c r="H384" i="1" s="1"/>
  <c r="H383" i="1" s="1"/>
  <c r="H382" i="1" s="1"/>
  <c r="H378" i="1"/>
  <c r="H377" i="1" s="1"/>
  <c r="H372" i="1"/>
  <c r="H371" i="1"/>
  <c r="H370" i="1"/>
  <c r="H369" i="1" s="1"/>
  <c r="H368" i="1" s="1"/>
  <c r="H366" i="1"/>
  <c r="H365" i="1" s="1"/>
  <c r="H364" i="1" s="1"/>
  <c r="H363" i="1" s="1"/>
  <c r="H358" i="1"/>
  <c r="H357" i="1" s="1"/>
  <c r="H352" i="1"/>
  <c r="H351" i="1" s="1"/>
  <c r="H347" i="1"/>
  <c r="H345" i="1"/>
  <c r="H336" i="1"/>
  <c r="H335" i="1" s="1"/>
  <c r="H334" i="1" s="1"/>
  <c r="H333" i="1" s="1"/>
  <c r="H332" i="1" s="1"/>
  <c r="H331" i="1" s="1"/>
  <c r="H329" i="1"/>
  <c r="H328" i="1" s="1"/>
  <c r="H327" i="1" s="1"/>
  <c r="H322" i="1"/>
  <c r="H320" i="1"/>
  <c r="H313" i="1"/>
  <c r="H312" i="1" s="1"/>
  <c r="H311" i="1" s="1"/>
  <c r="H307" i="1"/>
  <c r="H306" i="1" s="1"/>
  <c r="H305" i="1" s="1"/>
  <c r="H304" i="1" s="1"/>
  <c r="H303" i="1" s="1"/>
  <c r="H300" i="1"/>
  <c r="H298" i="1"/>
  <c r="H292" i="1"/>
  <c r="H291" i="1" s="1"/>
  <c r="H290" i="1" s="1"/>
  <c r="H288" i="1"/>
  <c r="H287" i="1" s="1"/>
  <c r="H286" i="1" s="1"/>
  <c r="H282" i="1"/>
  <c r="H281" i="1" s="1"/>
  <c r="H275" i="1"/>
  <c r="H274" i="1" s="1"/>
  <c r="H268" i="1"/>
  <c r="H267" i="1" s="1"/>
  <c r="H262" i="1"/>
  <c r="H261" i="1" s="1"/>
  <c r="H244" i="1"/>
  <c r="H242" i="1"/>
  <c r="H240" i="1"/>
  <c r="H238" i="1"/>
  <c r="H236" i="1"/>
  <c r="H234" i="1"/>
  <c r="H232" i="1"/>
  <c r="H230" i="1"/>
  <c r="H223" i="1"/>
  <c r="H221" i="1"/>
  <c r="H219" i="1"/>
  <c r="H217" i="1"/>
  <c r="H215" i="1"/>
  <c r="H213" i="1"/>
  <c r="H211" i="1"/>
  <c r="H209" i="1"/>
  <c r="H202" i="1"/>
  <c r="H200" i="1"/>
  <c r="H198" i="1"/>
  <c r="H185" i="1"/>
  <c r="H183" i="1"/>
  <c r="H181" i="1"/>
  <c r="H179" i="1"/>
  <c r="H177" i="1"/>
  <c r="H175" i="1"/>
  <c r="H173" i="1"/>
  <c r="H171" i="1"/>
  <c r="H169" i="1"/>
  <c r="H167" i="1"/>
  <c r="H165" i="1"/>
  <c r="H163" i="1"/>
  <c r="H161" i="1"/>
  <c r="H159" i="1"/>
  <c r="H157" i="1"/>
  <c r="H155" i="1"/>
  <c r="H153" i="1"/>
  <c r="H149" i="1"/>
  <c r="H146" i="1"/>
  <c r="H139" i="1"/>
  <c r="H138" i="1" s="1"/>
  <c r="H134" i="1"/>
  <c r="H133" i="1" s="1"/>
  <c r="H128" i="1"/>
  <c r="H126" i="1"/>
  <c r="H123" i="1"/>
  <c r="H121" i="1"/>
  <c r="H118" i="1"/>
  <c r="H116" i="1"/>
  <c r="H112" i="1"/>
  <c r="H110" i="1"/>
  <c r="H103" i="1"/>
  <c r="H102" i="1" s="1"/>
  <c r="H97" i="1"/>
  <c r="H96" i="1" s="1"/>
  <c r="H95" i="1" s="1"/>
  <c r="H92" i="1"/>
  <c r="H91" i="1" s="1"/>
  <c r="H86" i="1"/>
  <c r="H85" i="1"/>
  <c r="H84" i="1" s="1"/>
  <c r="H83" i="1" s="1"/>
  <c r="H82" i="1" s="1"/>
  <c r="H78" i="1"/>
  <c r="H77" i="1" s="1"/>
  <c r="H76" i="1" s="1"/>
  <c r="H75" i="1" s="1"/>
  <c r="H74" i="1" s="1"/>
  <c r="H73" i="1" s="1"/>
  <c r="H70" i="1"/>
  <c r="H69" i="1" s="1"/>
  <c r="H68" i="1" s="1"/>
  <c r="H65" i="1"/>
  <c r="H64" i="1" s="1"/>
  <c r="H60" i="1"/>
  <c r="H56" i="1"/>
  <c r="H53" i="1"/>
  <c r="H44" i="1"/>
  <c r="H43" i="1" s="1"/>
  <c r="H42" i="1" s="1"/>
  <c r="H41" i="1" s="1"/>
  <c r="H39" i="1"/>
  <c r="H38" i="1" s="1"/>
  <c r="H33" i="1"/>
  <c r="H32" i="1" s="1"/>
  <c r="H31" i="1"/>
  <c r="H30" i="1" s="1"/>
  <c r="H28" i="1"/>
  <c r="H27" i="1" s="1"/>
  <c r="H26" i="1" s="1"/>
  <c r="H25" i="1" s="1"/>
  <c r="H24" i="1" s="1"/>
  <c r="H19" i="1"/>
  <c r="H18" i="1" s="1"/>
  <c r="H17" i="1" s="1"/>
  <c r="H16" i="1" s="1"/>
  <c r="H14" i="1"/>
  <c r="H13" i="1" s="1"/>
  <c r="H12" i="1" s="1"/>
  <c r="H11" i="1" s="1"/>
  <c r="H10" i="1" s="1"/>
  <c r="G292" i="1"/>
  <c r="G291" i="1" s="1"/>
  <c r="G290" i="1" s="1"/>
  <c r="F292" i="1"/>
  <c r="F291" i="1" s="1"/>
  <c r="F290" i="1" s="1"/>
  <c r="H344" i="1" l="1"/>
  <c r="H553" i="1"/>
  <c r="H206" i="1"/>
  <c r="H654" i="1"/>
  <c r="H653" i="1" s="1"/>
  <c r="H197" i="1"/>
  <c r="H648" i="1"/>
  <c r="H647" i="1" s="1"/>
  <c r="H716" i="1"/>
  <c r="H709" i="1" s="1"/>
  <c r="H297" i="1"/>
  <c r="H296" i="1" s="1"/>
  <c r="H295" i="1" s="1"/>
  <c r="H294" i="1" s="1"/>
  <c r="H343" i="1"/>
  <c r="H512" i="1"/>
  <c r="H511" i="1" s="1"/>
  <c r="H510" i="1" s="1"/>
  <c r="H732" i="1"/>
  <c r="H731" i="1" s="1"/>
  <c r="H730" i="1" s="1"/>
  <c r="H729" i="1" s="1"/>
  <c r="H728" i="1" s="1"/>
  <c r="H446" i="1"/>
  <c r="H473" i="1"/>
  <c r="H145" i="1"/>
  <c r="H120" i="1"/>
  <c r="H109" i="1"/>
  <c r="H588" i="1"/>
  <c r="H587" i="1" s="1"/>
  <c r="H600" i="1"/>
  <c r="H539" i="1"/>
  <c r="H583" i="1"/>
  <c r="H626" i="1"/>
  <c r="H625" i="1" s="1"/>
  <c r="H624" i="1" s="1"/>
  <c r="H319" i="1"/>
  <c r="H318" i="1" s="1"/>
  <c r="H317" i="1" s="1"/>
  <c r="H316" i="1" s="1"/>
  <c r="H376" i="1"/>
  <c r="H375" i="1" s="1"/>
  <c r="H374" i="1" s="1"/>
  <c r="H362" i="1" s="1"/>
  <c r="H266" i="1"/>
  <c r="H265" i="1" s="1"/>
  <c r="H264" i="1" s="1"/>
  <c r="H468" i="1"/>
  <c r="H440" i="1"/>
  <c r="H680" i="1"/>
  <c r="H679" i="1" s="1"/>
  <c r="H90" i="1"/>
  <c r="H89" i="1" s="1"/>
  <c r="H88" i="1" s="1"/>
  <c r="H125" i="1"/>
  <c r="H432" i="1"/>
  <c r="H548" i="1"/>
  <c r="H616" i="1"/>
  <c r="H137" i="1"/>
  <c r="H136" i="1" s="1"/>
  <c r="H401" i="1"/>
  <c r="H400" i="1" s="1"/>
  <c r="H399" i="1" s="1"/>
  <c r="H411" i="1"/>
  <c r="H427" i="1"/>
  <c r="H280" i="1"/>
  <c r="H279" i="1" s="1"/>
  <c r="H278" i="1" s="1"/>
  <c r="H310" i="1"/>
  <c r="H309" i="1" s="1"/>
  <c r="H302" i="1" s="1"/>
  <c r="H690" i="1"/>
  <c r="H356" i="1"/>
  <c r="H101" i="1"/>
  <c r="H100" i="1" s="1"/>
  <c r="H99" i="1" s="1"/>
  <c r="H609" i="1"/>
  <c r="H52" i="1"/>
  <c r="H51" i="1" s="1"/>
  <c r="H50" i="1" s="1"/>
  <c r="H285" i="1"/>
  <c r="H284" i="1" s="1"/>
  <c r="H37" i="1"/>
  <c r="H36" i="1" s="1"/>
  <c r="H529" i="1"/>
  <c r="H667" i="1"/>
  <c r="H662" i="1" s="1"/>
  <c r="H661" i="1" s="1"/>
  <c r="H273" i="1"/>
  <c r="H272" i="1" s="1"/>
  <c r="H271" i="1" s="1"/>
  <c r="H270" i="1" s="1"/>
  <c r="H497" i="1"/>
  <c r="H496" i="1" s="1"/>
  <c r="H495" i="1" s="1"/>
  <c r="H570" i="1"/>
  <c r="H132" i="1"/>
  <c r="H131" i="1" s="1"/>
  <c r="H326" i="1"/>
  <c r="H325" i="1" s="1"/>
  <c r="H324" i="1" s="1"/>
  <c r="H394" i="1"/>
  <c r="G366" i="1"/>
  <c r="G365" i="1" s="1"/>
  <c r="G364" i="1" s="1"/>
  <c r="G363" i="1" s="1"/>
  <c r="F366" i="1"/>
  <c r="F365" i="1" s="1"/>
  <c r="F364" i="1" s="1"/>
  <c r="F363" i="1" s="1"/>
  <c r="G683" i="1"/>
  <c r="F683" i="1"/>
  <c r="H144" i="1" l="1"/>
  <c r="H143" i="1" s="1"/>
  <c r="H142" i="1" s="1"/>
  <c r="H196" i="1"/>
  <c r="H195" i="1" s="1"/>
  <c r="H194" i="1" s="1"/>
  <c r="H582" i="1"/>
  <c r="H547" i="1"/>
  <c r="H546" i="1" s="1"/>
  <c r="H524" i="1"/>
  <c r="H528" i="1"/>
  <c r="H538" i="1"/>
  <c r="H537" i="1" s="1"/>
  <c r="H315" i="1"/>
  <c r="H35" i="1"/>
  <c r="H9" i="1" s="1"/>
  <c r="H108" i="1"/>
  <c r="H107" i="1" s="1"/>
  <c r="H106" i="1" s="1"/>
  <c r="H445" i="1"/>
  <c r="H426" i="1"/>
  <c r="H398" i="1"/>
  <c r="H397" i="1" s="1"/>
  <c r="H608" i="1"/>
  <c r="H607" i="1" s="1"/>
  <c r="H130" i="1"/>
  <c r="H678" i="1"/>
  <c r="H677" i="1" s="1"/>
  <c r="H277" i="1"/>
  <c r="H81" i="1"/>
  <c r="H642" i="1"/>
  <c r="H342" i="1"/>
  <c r="H341" i="1" s="1"/>
  <c r="H340" i="1" s="1"/>
  <c r="H339" i="1" s="1"/>
  <c r="G745" i="1"/>
  <c r="G744" i="1" s="1"/>
  <c r="G743" i="1" s="1"/>
  <c r="G742" i="1" s="1"/>
  <c r="G741" i="1" s="1"/>
  <c r="G740" i="1" s="1"/>
  <c r="G739" i="1" s="1"/>
  <c r="G726" i="1"/>
  <c r="G725" i="1" s="1"/>
  <c r="G724" i="1" s="1"/>
  <c r="G723" i="1" s="1"/>
  <c r="G720" i="1"/>
  <c r="G719" i="1" s="1"/>
  <c r="G718" i="1" s="1"/>
  <c r="G717" i="1" s="1"/>
  <c r="G714" i="1"/>
  <c r="G713" i="1" s="1"/>
  <c r="G712" i="1" s="1"/>
  <c r="G711" i="1" s="1"/>
  <c r="G710" i="1" s="1"/>
  <c r="G706" i="1"/>
  <c r="G705" i="1" s="1"/>
  <c r="G704" i="1" s="1"/>
  <c r="G703" i="1" s="1"/>
  <c r="G695" i="1"/>
  <c r="G692" i="1"/>
  <c r="G691" i="1" s="1"/>
  <c r="G687" i="1"/>
  <c r="G686" i="1" s="1"/>
  <c r="G681" i="1"/>
  <c r="G680" i="1" s="1"/>
  <c r="G675" i="1"/>
  <c r="G674" i="1" s="1"/>
  <c r="G672" i="1"/>
  <c r="G671" i="1" s="1"/>
  <c r="G669" i="1"/>
  <c r="G668" i="1" s="1"/>
  <c r="G665" i="1"/>
  <c r="G664" i="1" s="1"/>
  <c r="G663" i="1" s="1"/>
  <c r="G657" i="1"/>
  <c r="G655" i="1"/>
  <c r="G651" i="1"/>
  <c r="G649" i="1"/>
  <c r="G645" i="1"/>
  <c r="G644" i="1" s="1"/>
  <c r="G643" i="1" s="1"/>
  <c r="G631" i="1"/>
  <c r="G629" i="1"/>
  <c r="G621" i="1"/>
  <c r="G619" i="1"/>
  <c r="G617" i="1"/>
  <c r="G614" i="1"/>
  <c r="G612" i="1"/>
  <c r="G610" i="1"/>
  <c r="G602" i="1"/>
  <c r="G601" i="1" s="1"/>
  <c r="G583" i="1"/>
  <c r="G577" i="1"/>
  <c r="G575" i="1"/>
  <c r="G573" i="1"/>
  <c r="G571" i="1"/>
  <c r="G568" i="1"/>
  <c r="G566" i="1"/>
  <c r="G562" i="1"/>
  <c r="G560" i="1"/>
  <c r="G558" i="1"/>
  <c r="G556" i="1"/>
  <c r="G554" i="1"/>
  <c r="G549" i="1"/>
  <c r="G541" i="1"/>
  <c r="G532" i="1"/>
  <c r="G530" i="1"/>
  <c r="G519" i="1"/>
  <c r="G517" i="1"/>
  <c r="G515" i="1"/>
  <c r="G513" i="1"/>
  <c r="G499" i="1"/>
  <c r="G497" i="1" s="1"/>
  <c r="G496" i="1" s="1"/>
  <c r="G495" i="1" s="1"/>
  <c r="G491" i="1"/>
  <c r="G488" i="1" s="1"/>
  <c r="G487" i="1"/>
  <c r="G482" i="1"/>
  <c r="G479" i="1" s="1"/>
  <c r="G478" i="1" s="1"/>
  <c r="G471" i="1"/>
  <c r="G469" i="1"/>
  <c r="G466" i="1"/>
  <c r="G465" i="1" s="1"/>
  <c r="G453" i="1"/>
  <c r="G451" i="1"/>
  <c r="G449" i="1"/>
  <c r="G447" i="1"/>
  <c r="G443" i="1"/>
  <c r="G441" i="1"/>
  <c r="G438" i="1"/>
  <c r="G437" i="1" s="1"/>
  <c r="G435" i="1"/>
  <c r="G433" i="1"/>
  <c r="G430" i="1"/>
  <c r="G428" i="1"/>
  <c r="G421" i="1"/>
  <c r="G420" i="1" s="1"/>
  <c r="G419" i="1"/>
  <c r="G414" i="1"/>
  <c r="G413" i="1" s="1"/>
  <c r="G412" i="1" s="1"/>
  <c r="G406" i="1"/>
  <c r="G404" i="1"/>
  <c r="G402" i="1"/>
  <c r="G395" i="1"/>
  <c r="G393" i="1" s="1"/>
  <c r="G392" i="1" s="1"/>
  <c r="G391" i="1" s="1"/>
  <c r="G390" i="1" s="1"/>
  <c r="G387" i="1"/>
  <c r="G386" i="1" s="1"/>
  <c r="G385" i="1" s="1"/>
  <c r="G384" i="1" s="1"/>
  <c r="G383" i="1" s="1"/>
  <c r="G382" i="1" s="1"/>
  <c r="G378" i="1"/>
  <c r="G377" i="1" s="1"/>
  <c r="G372" i="1"/>
  <c r="G371" i="1"/>
  <c r="G370" i="1"/>
  <c r="G369" i="1" s="1"/>
  <c r="G368" i="1" s="1"/>
  <c r="G358" i="1"/>
  <c r="G356" i="1" s="1"/>
  <c r="G352" i="1"/>
  <c r="G351" i="1" s="1"/>
  <c r="G347" i="1"/>
  <c r="G345" i="1"/>
  <c r="G336" i="1"/>
  <c r="G335" i="1" s="1"/>
  <c r="G334" i="1" s="1"/>
  <c r="G333" i="1" s="1"/>
  <c r="G332" i="1" s="1"/>
  <c r="G331" i="1" s="1"/>
  <c r="G329" i="1"/>
  <c r="G328" i="1" s="1"/>
  <c r="G327" i="1" s="1"/>
  <c r="G322" i="1"/>
  <c r="G320" i="1"/>
  <c r="G313" i="1"/>
  <c r="G312" i="1" s="1"/>
  <c r="G311" i="1" s="1"/>
  <c r="G307" i="1"/>
  <c r="G306" i="1" s="1"/>
  <c r="G305" i="1" s="1"/>
  <c r="G304" i="1" s="1"/>
  <c r="G303" i="1" s="1"/>
  <c r="G300" i="1"/>
  <c r="G298" i="1"/>
  <c r="G288" i="1"/>
  <c r="G287" i="1" s="1"/>
  <c r="G286" i="1" s="1"/>
  <c r="G285" i="1" s="1"/>
  <c r="G284" i="1" s="1"/>
  <c r="G282" i="1"/>
  <c r="G280" i="1" s="1"/>
  <c r="G279" i="1" s="1"/>
  <c r="G278" i="1" s="1"/>
  <c r="G275" i="1"/>
  <c r="G268" i="1"/>
  <c r="G267" i="1" s="1"/>
  <c r="G262" i="1"/>
  <c r="G261" i="1" s="1"/>
  <c r="G244" i="1"/>
  <c r="G242" i="1"/>
  <c r="G240" i="1"/>
  <c r="G238" i="1"/>
  <c r="G236" i="1"/>
  <c r="G234" i="1"/>
  <c r="G232" i="1"/>
  <c r="G230" i="1"/>
  <c r="G223" i="1"/>
  <c r="G221" i="1"/>
  <c r="G219" i="1"/>
  <c r="G217" i="1"/>
  <c r="G215" i="1"/>
  <c r="G213" i="1"/>
  <c r="G211" i="1"/>
  <c r="G209" i="1"/>
  <c r="G202" i="1"/>
  <c r="G200" i="1"/>
  <c r="G198" i="1"/>
  <c r="G185" i="1"/>
  <c r="G183" i="1"/>
  <c r="G181" i="1"/>
  <c r="G179" i="1"/>
  <c r="G177" i="1"/>
  <c r="G175" i="1"/>
  <c r="G173" i="1"/>
  <c r="G171" i="1"/>
  <c r="G169" i="1"/>
  <c r="G167" i="1"/>
  <c r="G165" i="1"/>
  <c r="G163" i="1"/>
  <c r="G161" i="1"/>
  <c r="G159" i="1"/>
  <c r="G157" i="1"/>
  <c r="G155" i="1"/>
  <c r="G153" i="1"/>
  <c r="G149" i="1"/>
  <c r="G146" i="1"/>
  <c r="G139" i="1"/>
  <c r="G137" i="1" s="1"/>
  <c r="G136" i="1" s="1"/>
  <c r="G134" i="1"/>
  <c r="G132" i="1" s="1"/>
  <c r="G131" i="1" s="1"/>
  <c r="G128" i="1"/>
  <c r="G126" i="1"/>
  <c r="G123" i="1"/>
  <c r="G121" i="1"/>
  <c r="G118" i="1"/>
  <c r="G116" i="1"/>
  <c r="G112" i="1"/>
  <c r="G110" i="1"/>
  <c r="G103" i="1"/>
  <c r="G101" i="1" s="1"/>
  <c r="G100" i="1" s="1"/>
  <c r="G99" i="1" s="1"/>
  <c r="G97" i="1"/>
  <c r="G96" i="1" s="1"/>
  <c r="G95" i="1" s="1"/>
  <c r="G92" i="1"/>
  <c r="G90" i="1" s="1"/>
  <c r="G86" i="1"/>
  <c r="G85" i="1"/>
  <c r="G84" i="1" s="1"/>
  <c r="G83" i="1" s="1"/>
  <c r="G82" i="1" s="1"/>
  <c r="G78" i="1"/>
  <c r="G77" i="1" s="1"/>
  <c r="G76" i="1" s="1"/>
  <c r="G75" i="1" s="1"/>
  <c r="G74" i="1" s="1"/>
  <c r="G73" i="1" s="1"/>
  <c r="G70" i="1"/>
  <c r="G69" i="1" s="1"/>
  <c r="G68" i="1" s="1"/>
  <c r="G65" i="1"/>
  <c r="G64" i="1" s="1"/>
  <c r="G60" i="1"/>
  <c r="G56" i="1"/>
  <c r="G53" i="1"/>
  <c r="G44" i="1"/>
  <c r="G43" i="1" s="1"/>
  <c r="G42" i="1" s="1"/>
  <c r="G41" i="1" s="1"/>
  <c r="G39" i="1"/>
  <c r="G37" i="1" s="1"/>
  <c r="G36" i="1" s="1"/>
  <c r="G33" i="1"/>
  <c r="G32" i="1" s="1"/>
  <c r="G31" i="1"/>
  <c r="G30" i="1" s="1"/>
  <c r="G28" i="1"/>
  <c r="G27" i="1" s="1"/>
  <c r="G26" i="1" s="1"/>
  <c r="G25" i="1" s="1"/>
  <c r="G24" i="1" s="1"/>
  <c r="G19" i="1"/>
  <c r="G18" i="1" s="1"/>
  <c r="G17" i="1" s="1"/>
  <c r="G16" i="1" s="1"/>
  <c r="G14" i="1"/>
  <c r="G13" i="1" s="1"/>
  <c r="G12" i="1" s="1"/>
  <c r="G11" i="1" s="1"/>
  <c r="G10" i="1" s="1"/>
  <c r="F745" i="1"/>
  <c r="F744" i="1" s="1"/>
  <c r="F743" i="1" s="1"/>
  <c r="F742" i="1" s="1"/>
  <c r="F741" i="1" s="1"/>
  <c r="F740" i="1" s="1"/>
  <c r="F739" i="1" s="1"/>
  <c r="F726" i="1"/>
  <c r="F725" i="1" s="1"/>
  <c r="F724" i="1" s="1"/>
  <c r="F723" i="1" s="1"/>
  <c r="F720" i="1"/>
  <c r="F719" i="1" s="1"/>
  <c r="F718" i="1" s="1"/>
  <c r="F717" i="1" s="1"/>
  <c r="F714" i="1"/>
  <c r="F713" i="1" s="1"/>
  <c r="F712" i="1" s="1"/>
  <c r="F711" i="1" s="1"/>
  <c r="F710" i="1" s="1"/>
  <c r="F706" i="1"/>
  <c r="F705" i="1" s="1"/>
  <c r="F704" i="1" s="1"/>
  <c r="F703" i="1" s="1"/>
  <c r="F695" i="1"/>
  <c r="F692" i="1"/>
  <c r="F691" i="1" s="1"/>
  <c r="F687" i="1"/>
  <c r="F686" i="1" s="1"/>
  <c r="F681" i="1"/>
  <c r="F675" i="1"/>
  <c r="F674" i="1" s="1"/>
  <c r="F672" i="1"/>
  <c r="F671" i="1" s="1"/>
  <c r="F669" i="1"/>
  <c r="F668" i="1" s="1"/>
  <c r="F665" i="1"/>
  <c r="F664" i="1" s="1"/>
  <c r="F663" i="1" s="1"/>
  <c r="F657" i="1"/>
  <c r="F655" i="1"/>
  <c r="F651" i="1"/>
  <c r="F649" i="1"/>
  <c r="F645" i="1"/>
  <c r="F644" i="1" s="1"/>
  <c r="F643" i="1" s="1"/>
  <c r="F631" i="1"/>
  <c r="F629" i="1"/>
  <c r="F621" i="1"/>
  <c r="F619" i="1"/>
  <c r="F617" i="1"/>
  <c r="F614" i="1"/>
  <c r="F612" i="1"/>
  <c r="F610" i="1"/>
  <c r="F602" i="1"/>
  <c r="F601" i="1" s="1"/>
  <c r="F593" i="1"/>
  <c r="F577" i="1"/>
  <c r="F575" i="1"/>
  <c r="F573" i="1"/>
  <c r="F571" i="1"/>
  <c r="F568" i="1"/>
  <c r="F566" i="1"/>
  <c r="F562" i="1"/>
  <c r="F560" i="1"/>
  <c r="F558" i="1"/>
  <c r="F556" i="1"/>
  <c r="F554" i="1"/>
  <c r="F551" i="1"/>
  <c r="F549" i="1"/>
  <c r="F541" i="1"/>
  <c r="F538" i="1" s="1"/>
  <c r="F532" i="1"/>
  <c r="F530" i="1"/>
  <c r="F519" i="1"/>
  <c r="F517" i="1"/>
  <c r="F515" i="1"/>
  <c r="F513" i="1"/>
  <c r="F499" i="1"/>
  <c r="F498" i="1" s="1"/>
  <c r="F491" i="1"/>
  <c r="F482" i="1"/>
  <c r="F479" i="1" s="1"/>
  <c r="F478" i="1" s="1"/>
  <c r="F471" i="1"/>
  <c r="F469" i="1"/>
  <c r="F466" i="1"/>
  <c r="F465" i="1" s="1"/>
  <c r="F453" i="1"/>
  <c r="F451" i="1"/>
  <c r="F449" i="1"/>
  <c r="F447" i="1"/>
  <c r="F443" i="1"/>
  <c r="F441" i="1"/>
  <c r="F438" i="1"/>
  <c r="F437" i="1" s="1"/>
  <c r="F435" i="1"/>
  <c r="F433" i="1"/>
  <c r="F430" i="1"/>
  <c r="F428" i="1"/>
  <c r="F421" i="1"/>
  <c r="F420" i="1" s="1"/>
  <c r="F419" i="1"/>
  <c r="F414" i="1"/>
  <c r="F413" i="1" s="1"/>
  <c r="F412" i="1" s="1"/>
  <c r="F404" i="1"/>
  <c r="F402" i="1"/>
  <c r="F395" i="1"/>
  <c r="F393" i="1" s="1"/>
  <c r="F392" i="1" s="1"/>
  <c r="F391" i="1" s="1"/>
  <c r="F390" i="1" s="1"/>
  <c r="F387" i="1"/>
  <c r="F386" i="1" s="1"/>
  <c r="F385" i="1" s="1"/>
  <c r="F384" i="1" s="1"/>
  <c r="F383" i="1" s="1"/>
  <c r="F382" i="1" s="1"/>
  <c r="F378" i="1"/>
  <c r="F377" i="1" s="1"/>
  <c r="F372" i="1"/>
  <c r="F371" i="1"/>
  <c r="F370" i="1"/>
  <c r="F369" i="1" s="1"/>
  <c r="F368" i="1" s="1"/>
  <c r="F358" i="1"/>
  <c r="F357" i="1" s="1"/>
  <c r="F352" i="1"/>
  <c r="F351" i="1" s="1"/>
  <c r="F347" i="1"/>
  <c r="F345" i="1"/>
  <c r="F336" i="1"/>
  <c r="F335" i="1" s="1"/>
  <c r="F334" i="1" s="1"/>
  <c r="F333" i="1" s="1"/>
  <c r="F332" i="1" s="1"/>
  <c r="F331" i="1" s="1"/>
  <c r="F329" i="1"/>
  <c r="F328" i="1" s="1"/>
  <c r="F322" i="1"/>
  <c r="F320" i="1"/>
  <c r="F313" i="1"/>
  <c r="F312" i="1" s="1"/>
  <c r="F311" i="1" s="1"/>
  <c r="F307" i="1"/>
  <c r="F306" i="1" s="1"/>
  <c r="F305" i="1" s="1"/>
  <c r="F304" i="1" s="1"/>
  <c r="F303" i="1" s="1"/>
  <c r="F300" i="1"/>
  <c r="F298" i="1"/>
  <c r="F288" i="1"/>
  <c r="F287" i="1" s="1"/>
  <c r="F286" i="1" s="1"/>
  <c r="F285" i="1" s="1"/>
  <c r="F284" i="1" s="1"/>
  <c r="F282" i="1"/>
  <c r="F281" i="1" s="1"/>
  <c r="F275" i="1"/>
  <c r="F274" i="1" s="1"/>
  <c r="F268" i="1"/>
  <c r="F267" i="1" s="1"/>
  <c r="F262" i="1"/>
  <c r="F261" i="1" s="1"/>
  <c r="F244" i="1"/>
  <c r="F242" i="1"/>
  <c r="F240" i="1"/>
  <c r="F238" i="1"/>
  <c r="F236" i="1"/>
  <c r="F234" i="1"/>
  <c r="F232" i="1"/>
  <c r="F230" i="1"/>
  <c r="F223" i="1"/>
  <c r="F221" i="1"/>
  <c r="F219" i="1"/>
  <c r="F217" i="1"/>
  <c r="F215" i="1"/>
  <c r="F213" i="1"/>
  <c r="F211" i="1"/>
  <c r="F209" i="1"/>
  <c r="F202" i="1"/>
  <c r="F200" i="1"/>
  <c r="F198" i="1"/>
  <c r="F185" i="1"/>
  <c r="F183" i="1"/>
  <c r="F181" i="1"/>
  <c r="F179" i="1"/>
  <c r="F177" i="1"/>
  <c r="F175" i="1"/>
  <c r="F173" i="1"/>
  <c r="F171" i="1"/>
  <c r="F169" i="1"/>
  <c r="F167" i="1"/>
  <c r="F165" i="1"/>
  <c r="F163" i="1"/>
  <c r="F161" i="1"/>
  <c r="F159" i="1"/>
  <c r="F157" i="1"/>
  <c r="F155" i="1"/>
  <c r="F153" i="1"/>
  <c r="F149" i="1"/>
  <c r="F146" i="1"/>
  <c r="F139" i="1"/>
  <c r="F138" i="1" s="1"/>
  <c r="F134" i="1"/>
  <c r="F132" i="1" s="1"/>
  <c r="F131" i="1" s="1"/>
  <c r="F128" i="1"/>
  <c r="F126" i="1"/>
  <c r="F123" i="1"/>
  <c r="F121" i="1"/>
  <c r="F118" i="1"/>
  <c r="F116" i="1"/>
  <c r="F112" i="1"/>
  <c r="F110" i="1"/>
  <c r="F103" i="1"/>
  <c r="F102" i="1" s="1"/>
  <c r="F97" i="1"/>
  <c r="F96" i="1" s="1"/>
  <c r="F95" i="1" s="1"/>
  <c r="F92" i="1"/>
  <c r="F90" i="1" s="1"/>
  <c r="F86" i="1"/>
  <c r="F85" i="1"/>
  <c r="F84" i="1" s="1"/>
  <c r="F83" i="1" s="1"/>
  <c r="F82" i="1" s="1"/>
  <c r="F78" i="1"/>
  <c r="F77" i="1" s="1"/>
  <c r="F76" i="1" s="1"/>
  <c r="F75" i="1" s="1"/>
  <c r="F74" i="1" s="1"/>
  <c r="F73" i="1" s="1"/>
  <c r="F70" i="1"/>
  <c r="F69" i="1" s="1"/>
  <c r="F68" i="1" s="1"/>
  <c r="F65" i="1"/>
  <c r="F64" i="1" s="1"/>
  <c r="F60" i="1"/>
  <c r="F56" i="1"/>
  <c r="F53" i="1"/>
  <c r="F44" i="1"/>
  <c r="F43" i="1" s="1"/>
  <c r="F39" i="1"/>
  <c r="F38" i="1" s="1"/>
  <c r="F33" i="1"/>
  <c r="F32" i="1" s="1"/>
  <c r="F31" i="1"/>
  <c r="F30" i="1" s="1"/>
  <c r="F28" i="1"/>
  <c r="F27" i="1" s="1"/>
  <c r="F26" i="1" s="1"/>
  <c r="F25" i="1" s="1"/>
  <c r="F24" i="1" s="1"/>
  <c r="F19" i="1"/>
  <c r="F18" i="1" s="1"/>
  <c r="F17" i="1" s="1"/>
  <c r="F16" i="1" s="1"/>
  <c r="F14" i="1"/>
  <c r="F13" i="1" s="1"/>
  <c r="F12" i="1" s="1"/>
  <c r="F11" i="1" s="1"/>
  <c r="F10" i="1" s="1"/>
  <c r="G344" i="1" l="1"/>
  <c r="G343" i="1" s="1"/>
  <c r="G342" i="1" s="1"/>
  <c r="G341" i="1" s="1"/>
  <c r="G340" i="1" s="1"/>
  <c r="F344" i="1"/>
  <c r="F343" i="1" s="1"/>
  <c r="F553" i="1"/>
  <c r="G553" i="1"/>
  <c r="F488" i="1"/>
  <c r="F487" i="1" s="1"/>
  <c r="F473" i="1" s="1"/>
  <c r="F206" i="1"/>
  <c r="G654" i="1"/>
  <c r="G653" i="1" s="1"/>
  <c r="G716" i="1"/>
  <c r="G709" i="1" s="1"/>
  <c r="F197" i="1"/>
  <c r="G206" i="1"/>
  <c r="F648" i="1"/>
  <c r="F647" i="1" s="1"/>
  <c r="G197" i="1"/>
  <c r="H141" i="1"/>
  <c r="F145" i="1"/>
  <c r="F144" i="1" s="1"/>
  <c r="F143" i="1" s="1"/>
  <c r="F142" i="1" s="1"/>
  <c r="F654" i="1"/>
  <c r="F653" i="1" s="1"/>
  <c r="F716" i="1"/>
  <c r="F709" i="1" s="1"/>
  <c r="G648" i="1"/>
  <c r="G647" i="1" s="1"/>
  <c r="F297" i="1"/>
  <c r="F296" i="1" s="1"/>
  <c r="F295" i="1" s="1"/>
  <c r="F294" i="1" s="1"/>
  <c r="G297" i="1"/>
  <c r="G296" i="1" s="1"/>
  <c r="G295" i="1" s="1"/>
  <c r="G294" i="1" s="1"/>
  <c r="F512" i="1"/>
  <c r="F511" i="1" s="1"/>
  <c r="F510" i="1" s="1"/>
  <c r="G512" i="1"/>
  <c r="G511" i="1" s="1"/>
  <c r="G510" i="1" s="1"/>
  <c r="F732" i="1"/>
  <c r="F731" i="1" s="1"/>
  <c r="F730" i="1" s="1"/>
  <c r="F729" i="1" s="1"/>
  <c r="F728" i="1" s="1"/>
  <c r="G732" i="1"/>
  <c r="G731" i="1" s="1"/>
  <c r="G730" i="1" s="1"/>
  <c r="G729" i="1" s="1"/>
  <c r="G728" i="1" s="1"/>
  <c r="F609" i="1"/>
  <c r="F446" i="1"/>
  <c r="G446" i="1"/>
  <c r="G473" i="1"/>
  <c r="G145" i="1"/>
  <c r="G120" i="1"/>
  <c r="F109" i="1"/>
  <c r="F120" i="1"/>
  <c r="G109" i="1"/>
  <c r="F588" i="1"/>
  <c r="F587" i="1" s="1"/>
  <c r="G274" i="1"/>
  <c r="G273" i="1" s="1"/>
  <c r="G272" i="1" s="1"/>
  <c r="G271" i="1" s="1"/>
  <c r="G270" i="1" s="1"/>
  <c r="F600" i="1"/>
  <c r="G600" i="1"/>
  <c r="G582" i="1" s="1"/>
  <c r="F690" i="1"/>
  <c r="H523" i="1"/>
  <c r="H509" i="1" s="1"/>
  <c r="G539" i="1"/>
  <c r="F537" i="1"/>
  <c r="H545" i="1"/>
  <c r="G125" i="1"/>
  <c r="F626" i="1"/>
  <c r="F625" i="1" s="1"/>
  <c r="F624" i="1" s="1"/>
  <c r="G427" i="1"/>
  <c r="G626" i="1"/>
  <c r="G625" i="1" s="1"/>
  <c r="G624" i="1" s="1"/>
  <c r="G498" i="1"/>
  <c r="G548" i="1"/>
  <c r="G529" i="1"/>
  <c r="G376" i="1"/>
  <c r="G375" i="1" s="1"/>
  <c r="G374" i="1" s="1"/>
  <c r="G362" i="1" s="1"/>
  <c r="H105" i="1"/>
  <c r="G401" i="1"/>
  <c r="G400" i="1" s="1"/>
  <c r="G399" i="1" s="1"/>
  <c r="G616" i="1"/>
  <c r="G91" i="1"/>
  <c r="G319" i="1"/>
  <c r="G318" i="1" s="1"/>
  <c r="G317" i="1" s="1"/>
  <c r="G316" i="1" s="1"/>
  <c r="G432" i="1"/>
  <c r="G440" i="1"/>
  <c r="G468" i="1"/>
  <c r="G570" i="1"/>
  <c r="G609" i="1"/>
  <c r="G679" i="1"/>
  <c r="G690" i="1"/>
  <c r="H425" i="1"/>
  <c r="H424" i="1" s="1"/>
  <c r="H423" i="1" s="1"/>
  <c r="H389" i="1" s="1"/>
  <c r="G38" i="1"/>
  <c r="G357" i="1"/>
  <c r="H606" i="1"/>
  <c r="G52" i="1"/>
  <c r="G51" i="1" s="1"/>
  <c r="G50" i="1" s="1"/>
  <c r="G35" i="1" s="1"/>
  <c r="G9" i="1" s="1"/>
  <c r="G394" i="1"/>
  <c r="F42" i="1"/>
  <c r="F41" i="1" s="1"/>
  <c r="G266" i="1"/>
  <c r="G265" i="1" s="1"/>
  <c r="G264" i="1" s="1"/>
  <c r="G102" i="1"/>
  <c r="F273" i="1"/>
  <c r="F272" i="1" s="1"/>
  <c r="F271" i="1" s="1"/>
  <c r="F270" i="1" s="1"/>
  <c r="F376" i="1"/>
  <c r="F375" i="1" s="1"/>
  <c r="F374" i="1" s="1"/>
  <c r="F362" i="1" s="1"/>
  <c r="F401" i="1"/>
  <c r="F400" i="1" s="1"/>
  <c r="F399" i="1" s="1"/>
  <c r="F432" i="1"/>
  <c r="F548" i="1"/>
  <c r="F529" i="1"/>
  <c r="F440" i="1"/>
  <c r="G411" i="1"/>
  <c r="G133" i="1"/>
  <c r="F266" i="1"/>
  <c r="F265" i="1" s="1"/>
  <c r="F264" i="1" s="1"/>
  <c r="F616" i="1"/>
  <c r="F411" i="1"/>
  <c r="F125" i="1"/>
  <c r="G667" i="1"/>
  <c r="G662" i="1" s="1"/>
  <c r="G661" i="1" s="1"/>
  <c r="F91" i="1"/>
  <c r="F427" i="1"/>
  <c r="G89" i="1"/>
  <c r="G88" i="1" s="1"/>
  <c r="G81" i="1" s="1"/>
  <c r="F570" i="1"/>
  <c r="G138" i="1"/>
  <c r="G281" i="1"/>
  <c r="F394" i="1"/>
  <c r="F133" i="1"/>
  <c r="G310" i="1"/>
  <c r="G309" i="1" s="1"/>
  <c r="G302" i="1" s="1"/>
  <c r="G130" i="1"/>
  <c r="G326" i="1"/>
  <c r="G325" i="1" s="1"/>
  <c r="G324" i="1" s="1"/>
  <c r="F680" i="1"/>
  <c r="F679" i="1" s="1"/>
  <c r="F667" i="1"/>
  <c r="F662" i="1" s="1"/>
  <c r="F661" i="1" s="1"/>
  <c r="F497" i="1"/>
  <c r="F496" i="1" s="1"/>
  <c r="F495" i="1" s="1"/>
  <c r="F468" i="1"/>
  <c r="F356" i="1"/>
  <c r="F319" i="1"/>
  <c r="F318" i="1" s="1"/>
  <c r="F317" i="1" s="1"/>
  <c r="F315" i="1" s="1"/>
  <c r="F310" i="1"/>
  <c r="F309" i="1" s="1"/>
  <c r="F302" i="1" s="1"/>
  <c r="F280" i="1"/>
  <c r="F279" i="1" s="1"/>
  <c r="F278" i="1" s="1"/>
  <c r="F137" i="1"/>
  <c r="F136" i="1" s="1"/>
  <c r="F130" i="1" s="1"/>
  <c r="F101" i="1"/>
  <c r="F100" i="1" s="1"/>
  <c r="F99" i="1" s="1"/>
  <c r="F89" i="1"/>
  <c r="F88" i="1" s="1"/>
  <c r="F52" i="1"/>
  <c r="F51" i="1" s="1"/>
  <c r="F50" i="1" s="1"/>
  <c r="F37" i="1"/>
  <c r="F36" i="1" s="1"/>
  <c r="F327" i="1"/>
  <c r="F326" i="1"/>
  <c r="H8" i="1" l="1"/>
  <c r="F196" i="1"/>
  <c r="F195" i="1" s="1"/>
  <c r="F194" i="1" s="1"/>
  <c r="F141" i="1" s="1"/>
  <c r="G144" i="1"/>
  <c r="G143" i="1" s="1"/>
  <c r="G142" i="1" s="1"/>
  <c r="G196" i="1"/>
  <c r="G195" i="1" s="1"/>
  <c r="G194" i="1" s="1"/>
  <c r="G608" i="1"/>
  <c r="G607" i="1" s="1"/>
  <c r="F547" i="1"/>
  <c r="F546" i="1" s="1"/>
  <c r="H508" i="1"/>
  <c r="H507" i="1" s="1"/>
  <c r="G547" i="1"/>
  <c r="G546" i="1" s="1"/>
  <c r="G545" i="1" s="1"/>
  <c r="F524" i="1"/>
  <c r="F528" i="1"/>
  <c r="G524" i="1"/>
  <c r="G528" i="1"/>
  <c r="F583" i="1"/>
  <c r="F582" i="1" s="1"/>
  <c r="G538" i="1"/>
  <c r="G537" i="1" s="1"/>
  <c r="G445" i="1"/>
  <c r="G277" i="1"/>
  <c r="G426" i="1"/>
  <c r="G398" i="1"/>
  <c r="G397" i="1" s="1"/>
  <c r="G678" i="1"/>
  <c r="G677" i="1" s="1"/>
  <c r="G642" i="1"/>
  <c r="G315" i="1"/>
  <c r="F398" i="1"/>
  <c r="F397" i="1" s="1"/>
  <c r="F608" i="1"/>
  <c r="F607" i="1" s="1"/>
  <c r="G108" i="1"/>
  <c r="G107" i="1" s="1"/>
  <c r="G106" i="1" s="1"/>
  <c r="G105" i="1" s="1"/>
  <c r="F678" i="1"/>
  <c r="F677" i="1" s="1"/>
  <c r="F108" i="1"/>
  <c r="F107" i="1" s="1"/>
  <c r="F106" i="1" s="1"/>
  <c r="F105" i="1" s="1"/>
  <c r="G339" i="1"/>
  <c r="F445" i="1"/>
  <c r="F426" i="1"/>
  <c r="F642" i="1"/>
  <c r="F277" i="1"/>
  <c r="F316" i="1"/>
  <c r="F81" i="1"/>
  <c r="F325" i="1"/>
  <c r="F324" i="1" s="1"/>
  <c r="F35" i="1"/>
  <c r="F9" i="1" s="1"/>
  <c r="F342" i="1"/>
  <c r="F341" i="1" s="1"/>
  <c r="F340" i="1" s="1"/>
  <c r="F339" i="1" s="1"/>
  <c r="H7" i="1" l="1"/>
  <c r="F8" i="1"/>
  <c r="G141" i="1"/>
  <c r="G8" i="1" s="1"/>
  <c r="G606" i="1"/>
  <c r="F523" i="1"/>
  <c r="F509" i="1" s="1"/>
  <c r="G523" i="1"/>
  <c r="G509" i="1" s="1"/>
  <c r="G425" i="1"/>
  <c r="G424" i="1" s="1"/>
  <c r="G423" i="1" s="1"/>
  <c r="G389" i="1" s="1"/>
  <c r="F545" i="1"/>
  <c r="F425" i="1"/>
  <c r="F424" i="1" s="1"/>
  <c r="F423" i="1" s="1"/>
  <c r="F389" i="1" s="1"/>
  <c r="F606" i="1"/>
  <c r="G508" i="1" l="1"/>
  <c r="G507" i="1" s="1"/>
  <c r="G7" i="1" s="1"/>
  <c r="F508" i="1"/>
  <c r="F507" i="1" s="1"/>
  <c r="F7" i="1" s="1"/>
  <c r="D721" i="1"/>
  <c r="A682" i="1"/>
  <c r="A681" i="1"/>
</calcChain>
</file>

<file path=xl/sharedStrings.xml><?xml version="1.0" encoding="utf-8"?>
<sst xmlns="http://schemas.openxmlformats.org/spreadsheetml/2006/main" count="2201" uniqueCount="695">
  <si>
    <t>ППП</t>
  </si>
  <si>
    <t>РП</t>
  </si>
  <si>
    <t>КЦСР</t>
  </si>
  <si>
    <t>КВР</t>
  </si>
  <si>
    <t>Наименование</t>
  </si>
  <si>
    <t>ВСЕГО</t>
  </si>
  <si>
    <t>0100</t>
  </si>
  <si>
    <t>0104</t>
  </si>
  <si>
    <t>Общегосударственные вопросы</t>
  </si>
  <si>
    <t>0700</t>
  </si>
  <si>
    <t>ОБРАЗОВАНИЕ</t>
  </si>
  <si>
    <t>0701</t>
  </si>
  <si>
    <t>Дошкольное образование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</si>
  <si>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</si>
  <si>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"Модернизация дошкольного и общего образования как института социального развития"</t>
  </si>
  <si>
    <t>0702</t>
  </si>
  <si>
    <t>Общее образование</t>
  </si>
  <si>
    <t>0709</t>
  </si>
  <si>
    <t>Другие вопросы в области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</si>
  <si>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</si>
  <si>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1003</t>
  </si>
  <si>
    <t>Социальная политика</t>
  </si>
  <si>
    <t>0707</t>
  </si>
  <si>
    <t>1004</t>
  </si>
  <si>
    <t>Охрана семьи и детства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</si>
  <si>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</si>
  <si>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Обеспечивающая подпрограмма</t>
  </si>
  <si>
    <t>0300</t>
  </si>
  <si>
    <t>Национальная безопасность и правоохранительная деятельность</t>
  </si>
  <si>
    <t>0113</t>
  </si>
  <si>
    <t>Пенсионное обеспечение</t>
  </si>
  <si>
    <t>1001</t>
  </si>
  <si>
    <t>Социальное обеспечение и иные выплаты населению</t>
  </si>
  <si>
    <t>Социальное обеспечение населения</t>
  </si>
  <si>
    <t>0103</t>
  </si>
  <si>
    <t>0106</t>
  </si>
  <si>
    <t>0111</t>
  </si>
  <si>
    <t>Резервные фонды</t>
  </si>
  <si>
    <t>Иные бюджетные ассигнования</t>
  </si>
  <si>
    <t>Другие общегосударственные вопросы</t>
  </si>
  <si>
    <t>0804</t>
  </si>
  <si>
    <t>Другие вопросы в области культуры, кинематографии</t>
  </si>
  <si>
    <t>0801</t>
  </si>
  <si>
    <t>1000</t>
  </si>
  <si>
    <t>0400</t>
  </si>
  <si>
    <t>НАЦИОНАЛЬНАЯ ЭКОНОМИКА</t>
  </si>
  <si>
    <t>0409</t>
  </si>
  <si>
    <t>Дорожное хозяйство (дорожные фонды)</t>
  </si>
  <si>
    <t>Подпрограмма "Модернизация дополнительного образования"</t>
  </si>
  <si>
    <t>0412</t>
  </si>
  <si>
    <t>Другие вопросы в области национальной экономики</t>
  </si>
  <si>
    <t>ЖИЛИЩНО - КОММУНАЛЬНОЕ ХОЗЯЙСТВО</t>
  </si>
  <si>
    <t>0500</t>
  </si>
  <si>
    <t>1204</t>
  </si>
  <si>
    <t>Другие вопросы в области средств массовой информации</t>
  </si>
  <si>
    <t>600</t>
  </si>
  <si>
    <t>1100</t>
  </si>
  <si>
    <t>ФИЗИЧЕСКАЯ КУЛЬТУРА И СПОРТ</t>
  </si>
  <si>
    <t>1101</t>
  </si>
  <si>
    <t xml:space="preserve">Физическая культура </t>
  </si>
  <si>
    <t>Подпрограмма «Массовая физкультурно-оздоровительная    и спортивная работа»</t>
  </si>
  <si>
    <t>0800</t>
  </si>
  <si>
    <t>КУЛЬТУРА, КИНЕМАТОГРАФИЯ</t>
  </si>
  <si>
    <t>Культура</t>
  </si>
  <si>
    <t>1200</t>
  </si>
  <si>
    <t>Средства массовой информации</t>
  </si>
  <si>
    <t>Предоставление субсидий бюджетным, автономным учреждениям и иным некоммерческим организациям</t>
  </si>
  <si>
    <t xml:space="preserve">Библиотечное обслуживание населения муниципальными бюджетными учреждениями культуры </t>
  </si>
  <si>
    <t>Приобретение материальных запасов для подготовки муниципальных учреждений культуры к отопительному сезону</t>
  </si>
  <si>
    <t>Предоставление субсидий  бюджетным, автономным учреждениям и иным некоммерческим организациям</t>
  </si>
  <si>
    <t>Предоставление дополнительного образования в области культуры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</si>
  <si>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</si>
  <si>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0501</t>
  </si>
  <si>
    <t>Жилищное хозяйство</t>
  </si>
  <si>
    <t>0314</t>
  </si>
  <si>
    <t>Другие вопросы в области национальной безопасности и правоохранительной деятельности</t>
  </si>
  <si>
    <t>Изготовление и распространение тематической информационной и методической литературы</t>
  </si>
  <si>
    <t>0800000000</t>
  </si>
  <si>
    <t>0810000000</t>
  </si>
  <si>
    <t>0890000000</t>
  </si>
  <si>
    <t>0500000000</t>
  </si>
  <si>
    <t>9900000000</t>
  </si>
  <si>
    <t>0540000000</t>
  </si>
  <si>
    <t>0520000000</t>
  </si>
  <si>
    <t>0600000000</t>
  </si>
  <si>
    <t>0640000000</t>
  </si>
  <si>
    <t>0100000000</t>
  </si>
  <si>
    <t>0110000000</t>
  </si>
  <si>
    <t>0830000000</t>
  </si>
  <si>
    <t>0820000000</t>
  </si>
  <si>
    <t>0700000000</t>
  </si>
  <si>
    <t>0710000000</t>
  </si>
  <si>
    <t>0300000000</t>
  </si>
  <si>
    <t>0320000000</t>
  </si>
  <si>
    <t>0550000000</t>
  </si>
  <si>
    <t>0560000000</t>
  </si>
  <si>
    <t>0310000000</t>
  </si>
  <si>
    <t>0200000000</t>
  </si>
  <si>
    <t>0210000000</t>
  </si>
  <si>
    <t>0620000000</t>
  </si>
  <si>
    <t>0290000000</t>
  </si>
  <si>
    <t>0120000000</t>
  </si>
  <si>
    <t>0510000000</t>
  </si>
  <si>
    <t>0400000000</t>
  </si>
  <si>
    <t>0410000000</t>
  </si>
  <si>
    <t>0420000000</t>
  </si>
  <si>
    <t>052042001Б</t>
  </si>
  <si>
    <t>083012001Э</t>
  </si>
  <si>
    <t>083022001Б</t>
  </si>
  <si>
    <t>999002010Ц</t>
  </si>
  <si>
    <t>999002020Ц</t>
  </si>
  <si>
    <t>0190000000</t>
  </si>
  <si>
    <t>041012001Б</t>
  </si>
  <si>
    <t>042012001Б</t>
  </si>
  <si>
    <t>042032002Б</t>
  </si>
  <si>
    <t>042042003Б</t>
  </si>
  <si>
    <t>056012003Г</t>
  </si>
  <si>
    <t>Предоставления общедоступного и бесплатного образования муниципальными бюджетными образовательными учреждениями дополнительного образования детей</t>
  </si>
  <si>
    <t>012012001Г</t>
  </si>
  <si>
    <t>011042002Г</t>
  </si>
  <si>
    <t>011012001Г</t>
  </si>
  <si>
    <t>021042004Г</t>
  </si>
  <si>
    <t>021012001Г</t>
  </si>
  <si>
    <t>056012004Г</t>
  </si>
  <si>
    <t>021032003Г</t>
  </si>
  <si>
    <t>031012002Б</t>
  </si>
  <si>
    <t>056012006Г</t>
  </si>
  <si>
    <t>0790000000</t>
  </si>
  <si>
    <t>032012001Г</t>
  </si>
  <si>
    <t>0110100000</t>
  </si>
  <si>
    <t>0110400000</t>
  </si>
  <si>
    <t>0110500000</t>
  </si>
  <si>
    <t>0810200000</t>
  </si>
  <si>
    <t>0560100000</t>
  </si>
  <si>
    <t>0830200000</t>
  </si>
  <si>
    <t>0540200000</t>
  </si>
  <si>
    <t>0520400000</t>
  </si>
  <si>
    <t>0640100000</t>
  </si>
  <si>
    <t>0830100000</t>
  </si>
  <si>
    <t>0820100000</t>
  </si>
  <si>
    <t>0320100000</t>
  </si>
  <si>
    <t>0550100000</t>
  </si>
  <si>
    <t>0310100000</t>
  </si>
  <si>
    <t>0120100000</t>
  </si>
  <si>
    <t>0410100000</t>
  </si>
  <si>
    <t>0420100000</t>
  </si>
  <si>
    <t>0420300000</t>
  </si>
  <si>
    <t>0420400000</t>
  </si>
  <si>
    <t>0510100000</t>
  </si>
  <si>
    <t>Задача "Сохранение и развитие дополнительного образования в сфере культуры"</t>
  </si>
  <si>
    <t>0210300000</t>
  </si>
  <si>
    <t>Задача "Сохранение и развитие библиотечного дела"</t>
  </si>
  <si>
    <t>0210100000</t>
  </si>
  <si>
    <t>Задача "Улучшение условий для организации досуга населения и обеспечение жителей услугами культурно-досуговых учреждений"</t>
  </si>
  <si>
    <t>0210200000</t>
  </si>
  <si>
    <t>0210400000</t>
  </si>
  <si>
    <t>Задача "Укрепление и развитие кадрового потенциала"</t>
  </si>
  <si>
    <t>Задача "Повышение противопожарной защиты объектов с массовым пребыванием людей"</t>
  </si>
  <si>
    <t>0620100000</t>
  </si>
  <si>
    <t>Задача "Улучшение консультативного и информационного обеспечения субъектов малого и среднего предпринимательства"</t>
  </si>
  <si>
    <t xml:space="preserve">Задача "Сокращение детского дорожно-транспортного травматизма и формирование профилактических мероприятий среди детей"
 </t>
  </si>
  <si>
    <t>Задача «Развитие культурно-досугового, художественного творчества молодежи и поддержка детских и молодежных общественных объединений»</t>
  </si>
  <si>
    <t>Задача "Взаимодействие с гражданским обществом"</t>
  </si>
  <si>
    <t>Задача "Формирование у молодежи ценностного отношения к здоровью и  противодействию вредным привычкам"</t>
  </si>
  <si>
    <t>021012002Г</t>
  </si>
  <si>
    <t>Оценка муниципального имущества</t>
  </si>
  <si>
    <t>Задача "Содержание автомобильных дорог общего пользования местного значения и сооружений на них"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</si>
  <si>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 государственными внебюджетными фондами</t>
  </si>
  <si>
    <t xml:space="preserve">Задача «Формирование условий для гражданского становления и формирования здорового образа жизни» </t>
  </si>
  <si>
    <t>Размещение информации о проводимых торгах в сфере земельно-имущественных отношений в печатных средствах массовой информации</t>
  </si>
  <si>
    <t>064012001Б</t>
  </si>
  <si>
    <t xml:space="preserve">Организация информационного, методического, правового  и  материально-технического обеспечения проведения мероприятий молодёжной направленности </t>
  </si>
  <si>
    <t>051012001В</t>
  </si>
  <si>
    <t>054022023Д</t>
  </si>
  <si>
    <t>Закупка товаров, работ и услуг для обеспечения государственных (муниципальных) нужд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</si>
  <si>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</si>
  <si>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 государственных (муниципальных) нужд</t>
  </si>
  <si>
    <t>0290100000</t>
  </si>
  <si>
    <t>029012001С</t>
  </si>
  <si>
    <t>01105S025Г</t>
  </si>
  <si>
    <t>011052023Д</t>
  </si>
  <si>
    <t>0890100000</t>
  </si>
  <si>
    <t>089012001С</t>
  </si>
  <si>
    <t>0790100000</t>
  </si>
  <si>
    <t>079012001С</t>
  </si>
  <si>
    <t>0190100000</t>
  </si>
  <si>
    <t>019012001С</t>
  </si>
  <si>
    <t>плановый период</t>
  </si>
  <si>
    <t>0703</t>
  </si>
  <si>
    <t>Дополнительное образование детей</t>
  </si>
  <si>
    <t>9990000000</t>
  </si>
  <si>
    <t>0220000000</t>
  </si>
  <si>
    <t>Подпрограмма "Создание условий для повышения качества услуг, предоставляемых муниципальными учреждениями культуры"</t>
  </si>
  <si>
    <t>0220100000</t>
  </si>
  <si>
    <t xml:space="preserve">Молодежная политика </t>
  </si>
  <si>
    <t>тыс. руб.</t>
  </si>
  <si>
    <t>0110300000</t>
  </si>
  <si>
    <t>01103S024Г</t>
  </si>
  <si>
    <t>011042003Г</t>
  </si>
  <si>
    <t>0430000000</t>
  </si>
  <si>
    <t>0430100000</t>
  </si>
  <si>
    <t>Задача "Содействие в решении жилищных проблем молодых семей"</t>
  </si>
  <si>
    <t>0502</t>
  </si>
  <si>
    <t>Коммунальное хозяйство</t>
  </si>
  <si>
    <t>ЖИЛИЩНО-КОММУНАЛЬНОЕ ХОЗЯЙСТВО</t>
  </si>
  <si>
    <t>01104S0440</t>
  </si>
  <si>
    <t>02201L4670</t>
  </si>
  <si>
    <t>08201S0320</t>
  </si>
  <si>
    <t>Обеспечение деятельности главного администратора (администратора) программы</t>
  </si>
  <si>
    <t>02103S069Г</t>
  </si>
  <si>
    <t>011042002В</t>
  </si>
  <si>
    <t>03201S069Г</t>
  </si>
  <si>
    <t>01201S069Г</t>
  </si>
  <si>
    <t>04301L4970</t>
  </si>
  <si>
    <t>06401S1050</t>
  </si>
  <si>
    <t>Обеспечение деятельности главного администратора (администратолра) программы</t>
  </si>
  <si>
    <t>200</t>
  </si>
  <si>
    <t>022012002В</t>
  </si>
  <si>
    <t>01105S108Г</t>
  </si>
  <si>
    <t>062012001П</t>
  </si>
  <si>
    <t>0102</t>
  </si>
  <si>
    <t>089012003С</t>
  </si>
  <si>
    <t>Глава муниципального образования</t>
  </si>
  <si>
    <t>Проведение организационно-технических мероприятий по обеспечению пожарной безопасности в муниципальных учреждениях культуры</t>
  </si>
  <si>
    <t>055012007Г</t>
  </si>
  <si>
    <t>Проведение организационных мероприятий по охране объектов муниципальных учреждений культуры в целях антитеррористической защищенности</t>
  </si>
  <si>
    <t>055012005Г</t>
  </si>
  <si>
    <t>Проведение организационных мероприятий по охране объектов муниципальных учреждений образования в целях антитеррористической защищенности</t>
  </si>
  <si>
    <t>055012006Г</t>
  </si>
  <si>
    <t>Проведение организационно-технических мероприятий по обеспечению пожарной безопасности в муниципальных учреждениях образования</t>
  </si>
  <si>
    <t>011012001В</t>
  </si>
  <si>
    <t>064R300000</t>
  </si>
  <si>
    <t>064R3S1090</t>
  </si>
  <si>
    <t>Проведение организационных мероприятий по охране объектов муниципальных учреждений физической культуры и спорта в целях антитеррористической защищенности</t>
  </si>
  <si>
    <t>Проведение организационно-технических мероприятий по обеспечению пожарной безопасности в муниципальных учреждениях физической культуры и спорта</t>
  </si>
  <si>
    <t>0503</t>
  </si>
  <si>
    <t>Благоустройство</t>
  </si>
  <si>
    <t xml:space="preserve">200 </t>
  </si>
  <si>
    <t>0210500000</t>
  </si>
  <si>
    <t>0810300000</t>
  </si>
  <si>
    <t>081032003Э</t>
  </si>
  <si>
    <t>1103</t>
  </si>
  <si>
    <t>Спорт высших достижений</t>
  </si>
  <si>
    <t>032012002Г</t>
  </si>
  <si>
    <t>Обеспечение спортивной подготовки и резерва для сборных команд области и России по видам спорта</t>
  </si>
  <si>
    <t>9920000000</t>
  </si>
  <si>
    <t>992000000Я</t>
  </si>
  <si>
    <t>022012001В</t>
  </si>
  <si>
    <t>0310</t>
  </si>
  <si>
    <t>0406</t>
  </si>
  <si>
    <t>Водное хозяйство</t>
  </si>
  <si>
    <t>Содержание гидротехнических сооружений, находящихся в муниципальной собственности</t>
  </si>
  <si>
    <t>0630000000</t>
  </si>
  <si>
    <t>0630100000</t>
  </si>
  <si>
    <t>01101S1040</t>
  </si>
  <si>
    <t>022A200000</t>
  </si>
  <si>
    <t>022A255193</t>
  </si>
  <si>
    <t>022A255194</t>
  </si>
  <si>
    <t>Расходы на государственную поддержку отрасли культуры (в части оказания государственной поддержки лучшим работникам сельских учреждений культуры)</t>
  </si>
  <si>
    <t>0620200000</t>
  </si>
  <si>
    <t>06202S0860</t>
  </si>
  <si>
    <t>081022024Д</t>
  </si>
  <si>
    <t>056012024Д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</si>
  <si>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</si>
  <si>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</si>
  <si>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Межевание земельных участков</t>
  </si>
  <si>
    <t>0640111050</t>
  </si>
  <si>
    <t>064R311090</t>
  </si>
  <si>
    <t>Задача «Содействие развитию гражданско-патриотического и  духовно-нравственного воспитания молодежи»</t>
  </si>
  <si>
    <t>02201L5192</t>
  </si>
  <si>
    <t>Государственная поддержка отрасли культуры (в части мероприятий по модернизации библиотек в части комплектования книжных фондов библиотек муниципальных образований)</t>
  </si>
  <si>
    <t>03201S0480</t>
  </si>
  <si>
    <t>011042003В</t>
  </si>
  <si>
    <t>Внедрение целевой модели ДОД и деятельность МОЦ</t>
  </si>
  <si>
    <t>Обеспечение функционирования модели персонифицированного финансирования дополнительного образования детей</t>
  </si>
  <si>
    <t>0640110520</t>
  </si>
  <si>
    <t>06401S0220</t>
  </si>
  <si>
    <t>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</si>
  <si>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1102</t>
  </si>
  <si>
    <t>Массовый спорт</t>
  </si>
  <si>
    <t>2025 год</t>
  </si>
  <si>
    <t>АДМИНИСТРАЦИЯ СТАРИЦКОГО МУНИЦИПАЛЬНОГО ОКРУГА ТВЕРСКОЙ ОБЛАСТИ</t>
  </si>
  <si>
    <t>Муниципальная программа Старицкого муниципального округа Тверской области "Муниципальное управление и гражданское общество Старицкого муниципального округа" на 2023-2027 годы</t>
  </si>
  <si>
    <t>Расходы по центральному аппарату исполнительных органов местного самоуправления Старицкого муниципального округа Тверской области</t>
  </si>
  <si>
    <t>Подпрограмма "Эффективное выполнение Администрацией Старицкого муниципального округа муниципальных функций и государственных полномочий"</t>
  </si>
  <si>
    <t>Расходы не включённые в муниципальные программы Старицкого муниципального округа Тверской области</t>
  </si>
  <si>
    <t>Резервный фонд администрации Старицкого муниципального округа Тверской области</t>
  </si>
  <si>
    <t>Муниципальная программа Старицкого муниципального округа Тверской области "Обеспечение правопорядка и безопасности населения Старицкого муниципального округа" на 2023-2027 годы</t>
  </si>
  <si>
    <t>Подпрограмма "Повышение пожарной безопасности в Старицком муниципальном округе"</t>
  </si>
  <si>
    <t>Финансовое обеспечение деятельности муниципального казенного учреждения "Хозяйственно-эксплуатационная служба"</t>
  </si>
  <si>
    <t xml:space="preserve">Задача «Обеспечение эффективного выполнения Администрацией Старицкого муниципального округа Тверской области возложенных муниципальных функций и государственных полномочий» </t>
  </si>
  <si>
    <t>081022025Д</t>
  </si>
  <si>
    <t>Подпрограмма "Социальная поддержка населения и организация социально-значимых мероприятий на территории Старицкого муниципального округа"</t>
  </si>
  <si>
    <t>Муниципальная программа Старицкого муниципального округа Тверской области "Обеспечение правопорядка и безопасности населения Старицкого муниципального округа" на  2023-2027 годы</t>
  </si>
  <si>
    <t>Подпрограмма "Защита населения и территорий Старицкого муниципального округа от чрезвычайных ситуаций природного и техногенного характера"</t>
  </si>
  <si>
    <t xml:space="preserve">Финансовое обеспечение деятельности муниципального казенного учреждения "Единая дежурно-диспетчерская служба" </t>
  </si>
  <si>
    <t>Муниципальная программа Старицкого муниципального округа Тверской области "Создание комфортных условий проживания населения и благоприятной среды для развития экономики Старицкого муниципального округа" на 2023-2027 годы</t>
  </si>
  <si>
    <t>Подпрограмма "Развитие улично-дорожной сети и обеспечение безопасности дорожного движения Старицкого муниципального округа"</t>
  </si>
  <si>
    <t>Капитальный ремонт и ремонт улично-дорожной сети муниципальных образований Тверской области</t>
  </si>
  <si>
    <t>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целях софинансирования за счет средств бюджета муниципального округа</t>
  </si>
  <si>
    <t>Капитальный ремонт и ремонт улично-дорожной сети Старицкого муниципального округа в целях софинансирования за счет средств бюджета муниципального округа</t>
  </si>
  <si>
    <t>0640200000</t>
  </si>
  <si>
    <t>Задача "Приведение в нормативное состояние дворовых территорий многоквартирных домов, проездов к дворовым территориям многоквартирных домов населенных пунктов Старицкого муниципального округа"</t>
  </si>
  <si>
    <t>0640211020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</si>
  <si>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</si>
  <si>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в целях софинансирования за счет средств бюджета муниципального округа</t>
  </si>
  <si>
    <t>06402S1020</t>
  </si>
  <si>
    <t>Задача "Реализация регионального проекта "Безопасность дорожного движения" в рамках национального проекта "Безопасные и качественные дороги"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</si>
  <si>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</si>
  <si>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 xml:space="preserve">Муниципальная программа Старицкого муниципального округа Тверской области "Создание комфортных условий  проживания населения и благоприятной среды для развития экономики Старицкого муниципального округа" на 2023-2027 годы </t>
  </si>
  <si>
    <t>Подпрограмма "Укрепление позиций малого и среднего предпринимательства на территории Старицкого муниципального округа"</t>
  </si>
  <si>
    <t>Подпрограмма "Повышение надежности и эффективности функционирования объектов коммунального  хозяйства Старицкого муниципального округа"</t>
  </si>
  <si>
    <t>Задача  "Обеспечение надежности функционирования  объектов коммунальной инфраструктуры"</t>
  </si>
  <si>
    <t>063012002Б</t>
  </si>
  <si>
    <t>063012003Б</t>
  </si>
  <si>
    <t>Техническое обслуживание и ремонт систем газораспределения</t>
  </si>
  <si>
    <t>063G650131</t>
  </si>
  <si>
    <t>0650000000</t>
  </si>
  <si>
    <t>Подпрограмма "Благоустройство Старицкого муниципального округа"</t>
  </si>
  <si>
    <t>0650100000</t>
  </si>
  <si>
    <t>Задача "Организация деятельности по содержанию мест захоронений и мемориальных сооружений на территории Старицкого муниципального округа"</t>
  </si>
  <si>
    <t>Содержание гражданских кладбищ</t>
  </si>
  <si>
    <t>065012001Б</t>
  </si>
  <si>
    <t>065012002Б</t>
  </si>
  <si>
    <t>Содержание и ремонт воинских захоронений и мемориальных сооружений</t>
  </si>
  <si>
    <t>06501L2990</t>
  </si>
  <si>
    <t>Обустройство и восстановление воинских захоронений в рамках реализации федеральной целевой программы "Увековечение памяти погибших при защите Отечества на 2019-2024 годы"</t>
  </si>
  <si>
    <t>0650200000</t>
  </si>
  <si>
    <t>Задача "Организация благоустройства и обеспечение санитарной безопасности на территории Старицкого муниципального округа"</t>
  </si>
  <si>
    <t>065022003Б</t>
  </si>
  <si>
    <t>Обеспечение уличным освещением</t>
  </si>
  <si>
    <t>065022004Б</t>
  </si>
  <si>
    <t>Ремонт и обслуживание колодцев</t>
  </si>
  <si>
    <t>065022005Б</t>
  </si>
  <si>
    <t>Озеленение территории муниципального округа</t>
  </si>
  <si>
    <t>065022006Б</t>
  </si>
  <si>
    <t>Создание и содержание мест (площадок) накопления твердых коммунальных отходов на территории муниципального округа</t>
  </si>
  <si>
    <t>065022007Б</t>
  </si>
  <si>
    <t>Ликвидация мест несанкционированного размещения отходов</t>
  </si>
  <si>
    <t>065022008Б</t>
  </si>
  <si>
    <t>Размещение и содержание малых архитектурных форм на территории муниципального округа</t>
  </si>
  <si>
    <t>065022009Б</t>
  </si>
  <si>
    <t>Проведение мероприятий по борьбе с борщевиком на территории муниципального округа</t>
  </si>
  <si>
    <t>065022010Б</t>
  </si>
  <si>
    <t>Проведение работ по поддержанию порядка на территории муниципального округа</t>
  </si>
  <si>
    <t>0650300000</t>
  </si>
  <si>
    <t>Задача "Оказание социально-значимых бытовых услуг на территории Старицкого муниципального округа"</t>
  </si>
  <si>
    <t>Обеспечение населения услугами общественной бани</t>
  </si>
  <si>
    <t>065F200000</t>
  </si>
  <si>
    <t>Задача "Реализация регионального проекта "Формирование комфортной городской среды" в рамках национального проекта "Жилье и городская среда"</t>
  </si>
  <si>
    <t>065F255550</t>
  </si>
  <si>
    <t>Реализация программы формирования современной городской среды</t>
  </si>
  <si>
    <t>Муниципальная программа Старицкого муниципального округа Тверской области "Развитие физической культуры и спорта Старицкого муниципального округа" на 2023-2027 годы</t>
  </si>
  <si>
    <t xml:space="preserve">Подпрограмма «Развитие детско-юношеского спорта в системе УДОД. Подготовка спортивного резерва, развитие спорта высших достижений» </t>
  </si>
  <si>
    <t xml:space="preserve">Подпрограмма "Социальная поддержка населения и организация социально-значимых мероприятий на территории Старицкого муниципального округа" </t>
  </si>
  <si>
    <t>Задача «Своевременное предоставление мер социальной поддержки и социальных гарантий отдельным категориям граждан, повышение качества жизни семей, проживающих на территории Старицкого муниципального округа»</t>
  </si>
  <si>
    <t>Выплата пенсий за выслугу лет лицам, ранее находящихся на муниципальной службе и замещающих муниципальные должности Старицкого муниципального округа</t>
  </si>
  <si>
    <t>Подпрограмма "Эффективное выполнение Администрацией Старицкогомуниципального округа муниципальных функций и государственных полномочий"</t>
  </si>
  <si>
    <t xml:space="preserve">Задача «Обеспечение кадровым потенциалом учреждений социальной сферы Старицкого муниципального округа» </t>
  </si>
  <si>
    <t>Социальная поддержка медицинских работников государственных учреждений здравоохранения Тверской области, расположенных на территории Старицкого муниципального округа</t>
  </si>
  <si>
    <t>Муниципальная программа Старицкого муниципального округа Тверской области "Муниципальное управление и гражданское общество Старицкого мунициального округа" на 2023-2027 годы</t>
  </si>
  <si>
    <t>Задача «Своевременное предоставление мер социальной поддержки и социальных гарантий отдельным категориям граждан, повышение качества жизни семей, проживающих на территрии Старицкого муниципального округа»</t>
  </si>
  <si>
    <t>Муниципальная программа Старицкого муниципального  округа Тверской области "Развитие физической культуры и спорта Старицкого муниципального округа" на 2023-2027 годы</t>
  </si>
  <si>
    <t>Подпрограмма "Обеспечение информационной открытости администрации Старицкого мунициппального округа Тверской области и поддержка общественного сектора"</t>
  </si>
  <si>
    <t>Задача "Обеспечение информационной открытости Администрации Старицкого муниципального округа Тверской области"</t>
  </si>
  <si>
    <t>Поддержка редакций районных и городских газет в целях сфинансирования за счет средств муниципального округа</t>
  </si>
  <si>
    <t>ДУМА СТАРИЦКОГО МУНИЦИПАЛЬНОГО ОКРУГА ТВЕРСКОЙ ОБЛАСТИ</t>
  </si>
  <si>
    <t>Расходы на обеспечение деятельности органов местного самоуправления Старицкого муниципального округа Тверской области</t>
  </si>
  <si>
    <t>Обеспечение деятельности представительного органа местного самоуправления</t>
  </si>
  <si>
    <t>Контрольно-счётная палата Старицкого муниципального округа Тверской области</t>
  </si>
  <si>
    <t>КОНТРОЛЬНО-СЧЕТНАЯ ПАЛАТА СТАРИЦКОГО МУНИЦИПАЛЬНОГО ОКРУГА ТВЕРСКОЙ ОБЛАСТИ</t>
  </si>
  <si>
    <t>ОТДЕЛ КУЛЬТУРЫ АДМИНИСТРАЦИИ СТАРИЦКОГО МУНИЦИПАЛЬНОГО ОКРУГА ТВЕРСКОЙ ОБЛАСТИ</t>
  </si>
  <si>
    <t>Задача "Совершенствование механизмов имущественной и иной поддержки субъектов малого и среднего предпринимательства Старицкого муниципального округа"</t>
  </si>
  <si>
    <t>Содействие развитию малого и среднего предпринимательства в сфере туризма в целях софинансирования за счет средств бюджета муниципального округа</t>
  </si>
  <si>
    <t>Муниципальная программа Старицкого муниципального округа Тверской области "Развитие культуры Старицкого муниципального округа" на 2023-2027 годы</t>
  </si>
  <si>
    <t>Подпрограмма "Сохранение и развитие культурного потенциала Старицкого муниципального округа"</t>
  </si>
  <si>
    <t>Повышение заработной платы педагогическим работникам муниципальных организаций дополнительного образования,в целях софинансирования за счет средств бюджета муниципального округа</t>
  </si>
  <si>
    <t>Задача "Укрепление и модернизация материально-технической базы муниципальных учреждений культуры Старицкого муниципального округа"</t>
  </si>
  <si>
    <t>Проведение ремонта зданий и помещений муниципальных учреждений культуры Старицкого муниципального округа</t>
  </si>
  <si>
    <t>Развитие и модернизация материально-технической базы учреждений культуры Старицкого муниципального округа</t>
  </si>
  <si>
    <t xml:space="preserve">Муниципальная программа Старицкого муниципального округа Тверской области "Обеспечение правопорядка и безопасности населения Старицкого муниципального округа" на 2023-2027 годы </t>
  </si>
  <si>
    <t>Подпрограмма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Старицкого муниципального округа"</t>
  </si>
  <si>
    <t>Задача "Усиление антитеррористической защищенности объектов с массовым пребыванием людей в Старицком муниципальном округе"</t>
  </si>
  <si>
    <t>021022002Г</t>
  </si>
  <si>
    <t>021022003Г</t>
  </si>
  <si>
    <t xml:space="preserve">Создание условий для организации досуга и обеспечения жителей  услугами организации культуры </t>
  </si>
  <si>
    <t>Проведение конкурса профессионального мастерства среди работников учреждений культуры Старицкого муниципального округа</t>
  </si>
  <si>
    <t>Задача "Поддержка муниципальных учреждений культуры Старицкого муниципального округа Тверской области за счет средств областного бюджета Тверской области"</t>
  </si>
  <si>
    <t>Повышение заработной платы работникам муниципальных учреждений культуры Старицкого муниципального округа Тверской области в целях софинансирования за счет средств бюджета муниципального округа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</si>
  <si>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</si>
  <si>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Задача "Реализация регионального проекта "Творческие люди" в рамках национального проекта "Культура"</t>
  </si>
  <si>
    <t>022A100000</t>
  </si>
  <si>
    <t>Развитие сети учреждений культурно-досугового типа</t>
  </si>
  <si>
    <t>022A155130</t>
  </si>
  <si>
    <t>ФИНАНСОВЫЙ ОТДЕЛ АДМИНИСТРАЦИИ СТАРИЦКОГО МУНИЦИПАЛЬНОГО ОКРУГА ТВЕРСКОЙ ОБЛАСТИ</t>
  </si>
  <si>
    <t>Муниципальная программа Старицкого муниципального округа Тверской области "Муниципальное управление и  гражданское общество Старицкого муниципального округа" на 2023-2027 годы</t>
  </si>
  <si>
    <t>ОТДЕЛ ОБРАЗОВАНИЯ АДМИНИСТРАЦИИ СТАРИЦКОГО МУНИЦИПАЛЬНОГО ОКРУГА ТВЕРСКОЙ ОБЛАСТИ</t>
  </si>
  <si>
    <t>Задача "Создание условий для реализации основной образовательной программы дошкольного образования"</t>
  </si>
  <si>
    <t xml:space="preserve">Проведение капитального ремонта и ремонта зданий и помещений муниципальных учреждений дошкольного образования </t>
  </si>
  <si>
    <t>Укрепление материально-технической базы муниципальных дошкольных образовательных организаций в целях софинансирования за счет средств бюджета муниципального округа</t>
  </si>
  <si>
    <t>Задача " Усиление антитеррористической защищенности объектов с массовым пребыванием людей в Старицком муниципальном округе"</t>
  </si>
  <si>
    <t>Муниципальная программа Старицкого муниципального округа Тверской области "Развитие образования Старицкого муниципального округа" на 2023-2027 годы</t>
  </si>
  <si>
    <t>Задача "Обеспечение комплексной деятельности по сохранению и укреплению здоровья школьников, формированию основ здорового образа жизни, создание современной системы оценки индивидуальных образовательных достижений обучающихся"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</si>
  <si>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</si>
  <si>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отдыха детей в каникулярное время в целях софинансирования за счет средств бюджета муниципального округа</t>
  </si>
  <si>
    <t>011032004Г</t>
  </si>
  <si>
    <t>08301S0290</t>
  </si>
  <si>
    <t>Обеспечение жилыми помещениями малоимущих многодетных семей, нуждающихся в жилых помещениях в целях софинансирования за счет средств бюджета муниципального округа</t>
  </si>
  <si>
    <t>Муниципальная программа Старицкого муниципального округа Тверской области "Молодежь Старицкого муниципального округа" на 2023-2027 годы</t>
  </si>
  <si>
    <t>Подпрограмма "Улучшение жилищных условий молодых семей Старицкого муниципального округа"</t>
  </si>
  <si>
    <t>Реализацию мероприятий по обеспечению жильем молодых семей</t>
  </si>
  <si>
    <t>Обеспечение деятельности централизованных бухгалтерий органов местного самоуправления Старицкого муниципального округа Тверской области</t>
  </si>
  <si>
    <t>Задача "Обеспечение равного доступа к качественному образованию"</t>
  </si>
  <si>
    <t>Предоставление казенным учреждением услуг муниципальным учреждениям образования Старицкого муниципального округа</t>
  </si>
  <si>
    <t>Подпрограмма «Патриотическое воспитание молодых граждан Старицкого муниципального округа»</t>
  </si>
  <si>
    <t>Проведение мероприятий, направленных на формирование позитивного отношения молодежи к военной службе и направленных на духовно-нравственное и патриотическое воспитание молодежи</t>
  </si>
  <si>
    <t xml:space="preserve">Подпрограмма «Создание условий для вовлечения молодежи в общественно-политическую, социально-экономическую и культурную жизнь общества» </t>
  </si>
  <si>
    <t>Подготовка и проведение муниципальных и участие в областных молодежных творческих мероприятиях</t>
  </si>
  <si>
    <t>Организация и проведение муниципальных и участие в областных мероприятиях, направленных на формирование гражданского становления и здорового образа жизни молодого поколения</t>
  </si>
  <si>
    <t>Задача «Укрепление правовой, организационной, информационной и материально-технической базы для обеспечения проведений мероприятий молодежной направленности»</t>
  </si>
  <si>
    <t>Задача "Обеспечение условий для развития творческих способностей детей и взрослых в системе дополнительного образования"</t>
  </si>
  <si>
    <t>0120200000</t>
  </si>
  <si>
    <t>Повышение заработной платы педагогическим работникам муниципальных организаций дополнительного образования в целях софинансирования за счет средств бюджета муниципального округа</t>
  </si>
  <si>
    <t>Задача "Обеспечение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программ"</t>
  </si>
  <si>
    <t>012022002Г</t>
  </si>
  <si>
    <t>012022003Г</t>
  </si>
  <si>
    <t>012022001Ж</t>
  </si>
  <si>
    <t>Предоставление грантов в форме субсидий на обеспечение функционирования модели персонифицированного финансирования дополнительного образования детей</t>
  </si>
  <si>
    <t>Задача «Развитие детско-юношеского спорта в системе учреждений дополнительного образования детей Старицкого муниципального округа Тверской области"</t>
  </si>
  <si>
    <t>Предоставление дополнительного образования спортивной направленности детям</t>
  </si>
  <si>
    <t>Задача «Развитие массового спорта и физкультурно-оздоровительного движения среди всех возрастных групп и категорий  населения Старицкого муниципального округа Тверской области, включая лиц с ограниченными возможностями»</t>
  </si>
  <si>
    <t xml:space="preserve">Муниципальная программа Старицкого района Тверской области "Обеспечение правопорядка и безопасности населения Старицкого муниципального округа" на 2023-2027 годы </t>
  </si>
  <si>
    <t>Подпрограмма "Повышение безопасности дорожного движения на территории Старицкого муниципального округа"</t>
  </si>
  <si>
    <t>Проведение мероприятий направленных на профилактику детского дорожно-транспортного травматизма "Безопасное колесо" в муниципальных учреждениях дополнительного образования Старицкого муниципального округа</t>
  </si>
  <si>
    <t>Задача" Усиление антитеррористической защищенности объектов с массовым пребыванием людей в Старицком муниципальном округе"</t>
  </si>
  <si>
    <t>Задача "Обеспечение условий для достижения школьниками Старицкогомуниципального округа новых образовательных результатов"</t>
  </si>
  <si>
    <t xml:space="preserve">Проведение капитального ремонта и ремонта зданий и помещений муниципальных учреждений общего и среднего образования </t>
  </si>
  <si>
    <t>Создание условий для предоставления общедоступного и бесплатного образования муниципальными бюджетными образовательными учреждениями общего, среднего образования</t>
  </si>
  <si>
    <t>Приобретение материальных запасов для подготовки муниципальных учреждений общего и среднего образования к отопительному сезону</t>
  </si>
  <si>
    <t>Укрепление материально-технической базы муниципальных общеобразовательных организаций в целях софинансирования за счет средств бюджета муниципального округа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</si>
  <si>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обратно, в целях софинансирования за счет средств бюджета муниципального округа</t>
  </si>
  <si>
    <t>Организация участия детей и подростков в социально значимых региональных проектах в целях софинансирования за счет средств бюджета муниципального округа</t>
  </si>
  <si>
    <t xml:space="preserve">Подпрограмма "Развитие детско-юношеского спорта в системе УДОД. Подготовка спортивного резерва, развитие спорта высших достижений" 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</si>
  <si>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 в целях софинансирования за счет средств бюджета муниципального округа</t>
  </si>
  <si>
    <t>056022002Б</t>
  </si>
  <si>
    <t>0560200000</t>
  </si>
  <si>
    <t>Задача "Предотвращение и ликвидация пожаров на территории Старицкого муниципального округа"</t>
  </si>
  <si>
    <t>Обеспечение первичных мер пожарной безопасности, проведение работ по противопожарным мероприятиям</t>
  </si>
  <si>
    <t>0505</t>
  </si>
  <si>
    <t>Муниципальная программа Старицкого муниципального округа Тверской области "Создание комфортных условий проживания населения и благоприятной среды для развития экономики Старицкого муниципального округа" на 2023 - 2027 годы</t>
  </si>
  <si>
    <t>Другие вопросы в области жилищно-коммунального хозяйства</t>
  </si>
  <si>
    <t>Муниципальная программа Старицкого муниципального округа Тверской области "Управление муниципальным имуществом и земельными ресурсами Старицкого муниципального округа" на 2023-2027 годы</t>
  </si>
  <si>
    <t xml:space="preserve">Подпрограмма "Управление муниципальным имуществом и земельными ресурсами Старицкого муниципального округа Тверской области" </t>
  </si>
  <si>
    <t>Задача "Повышение эффективности использования земельных ресурсов и муниципального имущества"</t>
  </si>
  <si>
    <t>Задача "Содержание муниципального имущества, находящегося в собственности Старицкого муниципального округа Тверской области"</t>
  </si>
  <si>
    <t>КОМИТЕТ ПО УПРАВЛЕНИЮ ИМУЩЕСТВОМ АДМИНИСТРАЦИИ СТАРИЦКОГО МУНИЦИПАЛЬНОГО ОКРУГА ТВЕРСКОЙ ОБЛАСТИ</t>
  </si>
  <si>
    <t>065032012Б</t>
  </si>
  <si>
    <t>Функционирование высшего должностного лица субъекта Российской Федерации и муниципального образования</t>
  </si>
  <si>
    <t xml:space="preserve">Содержание и ремонт муниципального имущества </t>
  </si>
  <si>
    <t>Содержание и ремонт автомобильных дорог общего пользования местного  значения и сооружений на них, нацеленное на обеспечение их проезжаемости и безопасности</t>
  </si>
  <si>
    <t>Изготовление (разработка) технической документации</t>
  </si>
  <si>
    <t>031P5S0400</t>
  </si>
  <si>
    <t>Приобретение и установка плоскостных спортивных сооружений и оборудования на плоскостные спортивные сооружения на территории Старицкого муниципального округа в целях софинансирования за счет средств бюджета муниципального округа</t>
  </si>
  <si>
    <t>031P500000</t>
  </si>
  <si>
    <t>Задача "Реализация регионального проекта "Спорт-норма жизни" национального проекта "Демография"</t>
  </si>
  <si>
    <t>Создание условий для предоставления общедоступного и бесплатного образования муниципальными бюджетными учреждениями дошкольного образования</t>
  </si>
  <si>
    <t>02105S068Г</t>
  </si>
  <si>
    <t>Укрепление и развитие материально-технической базы муниципальных учреждений общего и среднего образования</t>
  </si>
  <si>
    <t>Задача "Реализация регионального проекта "Культурная среда" в рамках национального проекта "Культура"</t>
  </si>
  <si>
    <t>Расходы на государственную поддержку отрасли культуры (в части оказания государственной поддержки лучшим сельским учреждениям культуры)</t>
  </si>
  <si>
    <t>056012001В</t>
  </si>
  <si>
    <t>Установка и модернизация системы первичных мер пожарной безопасности в муниципальных учреждениях образования</t>
  </si>
  <si>
    <t>055012005В</t>
  </si>
  <si>
    <t>Оборудование объектов (территорий) муниципальных учреждений образования в соответствии с требованиями антитеррористической защищенностью</t>
  </si>
  <si>
    <t>Организация и проведение семинаров, круглых столов, координационных советов по актуальным вопросам предпринимательства</t>
  </si>
  <si>
    <t>Содержание и ремонт водопроводных сетей и водозаборных сооружений, системы водоотведения</t>
  </si>
  <si>
    <t>Задача «Организация социально-значимых мероприятий, акций на территории Старицкого муниципального округа»</t>
  </si>
  <si>
    <t>0710100000</t>
  </si>
  <si>
    <t>071012004Б</t>
  </si>
  <si>
    <t>071012001Б</t>
  </si>
  <si>
    <t>071012002Б</t>
  </si>
  <si>
    <t>071012003Б</t>
  </si>
  <si>
    <t>0710200000</t>
  </si>
  <si>
    <t>071022005Б</t>
  </si>
  <si>
    <t>071022006Б</t>
  </si>
  <si>
    <t>Финансовое обеспечение деятельности муниципального казенного учреждения Хозяйственно-эксплуатационная служба сельских территорий Старицкого муниципального округа Тверской области"</t>
  </si>
  <si>
    <t>089012002С</t>
  </si>
  <si>
    <t>Расходы по обеспечению деятельности органов управления сельской территорией Старицкого муниципального округа Тверской области</t>
  </si>
  <si>
    <t>0110110740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</si>
  <si>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общеобразовательных учреждениях</t>
  </si>
  <si>
    <t>0110510250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</si>
  <si>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</si>
  <si>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0110511080</t>
  </si>
  <si>
    <t>Организация участия детей и подростков в социально значимых региональных проектах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</si>
  <si>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в целях софинансирования за счет средств бюджета муниципального округа</t>
  </si>
  <si>
    <t>0110410750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</si>
  <si>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</si>
  <si>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0105</t>
  </si>
  <si>
    <t>Судебная система</t>
  </si>
  <si>
    <t>0810251200</t>
  </si>
  <si>
    <t>Осуществление 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</si>
  <si>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0110310240</t>
  </si>
  <si>
    <t>Организация отдыха детей в каникулярное время</t>
  </si>
  <si>
    <t>0110453031</t>
  </si>
  <si>
    <t>Выплата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</si>
  <si>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0210310690</t>
  </si>
  <si>
    <t>Повышение заработной платы педагогическим работникам муниципальных организаций дополнительного образования</t>
  </si>
  <si>
    <t>0120110690</t>
  </si>
  <si>
    <t>0210510680</t>
  </si>
  <si>
    <t>Повышение заработной платы работникам муниципальных учреждений культуры Тверской области</t>
  </si>
  <si>
    <t>0830110560</t>
  </si>
  <si>
    <t>Задача "Обеспечение высокого качества услуг дошкольного образования, создание современной системы оценки интегративных качеств воспитанников"</t>
  </si>
  <si>
    <t xml:space="preserve">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 </t>
  </si>
  <si>
    <t>0110200000</t>
  </si>
  <si>
    <t>0110210500</t>
  </si>
  <si>
    <t>0810210540</t>
  </si>
  <si>
    <t>Реализация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</si>
  <si>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0304</t>
  </si>
  <si>
    <t>Органы юстиции</t>
  </si>
  <si>
    <t>0810259302</t>
  </si>
  <si>
    <t>Осуществление переданных полномочий Российской Федерации на государственную регистрацию актов гражданского состояния</t>
  </si>
  <si>
    <t>0200</t>
  </si>
  <si>
    <t>0203</t>
  </si>
  <si>
    <t>Национальная оборона</t>
  </si>
  <si>
    <t>Мобилизационная и вневойсковая подготовка</t>
  </si>
  <si>
    <t>0810251180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</si>
  <si>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</si>
  <si>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0830110820</t>
  </si>
  <si>
    <t>Осуществление государственных полномочий по обеспечению благоустроенными жилыми помещениями специализированного жилого фонда детей-сирот, детей, оставшимся без попечения родителей, лиц из их числа по договорам найма специализированных жилых помещений за счет средств областного бюджета Тверской области</t>
  </si>
  <si>
    <t>0820110320</t>
  </si>
  <si>
    <t xml:space="preserve">Подготовка проектов межевания земельных участков и проведение кадастровых работ </t>
  </si>
  <si>
    <t>07101L5990</t>
  </si>
  <si>
    <t>0530000000</t>
  </si>
  <si>
    <t>0530100000</t>
  </si>
  <si>
    <t>0530110510</t>
  </si>
  <si>
    <t>Подпрограмма "Профилактика безнадзорности и правонарушений несовершеннолетних на территории Старицкого муниципального округа"</t>
  </si>
  <si>
    <t>Задача "Снижение уровня подростковой преступности на территории Старицкого муниципального округа"</t>
  </si>
  <si>
    <t>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</si>
  <si>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0320110690</t>
  </si>
  <si>
    <t>Организация и проведение спортивно-массовых мероприятий и соревнований, направленных на физическое воспитание детей, подростков и молодежи, привлечение к здоровому образу жизни взрослого населения в рамках календарного плана на текущий год</t>
  </si>
  <si>
    <t>Осуществление отдельных государственных полномочий Тверской области по предоставленю компенсации расходов на оплату жилых помещений, отопления и освещения отдельным категориям  педагогических работников, проживающим и работающим в сельских  населенных пунктах, рабочих поселках (поселках городского типа)</t>
  </si>
  <si>
    <t>Поддержка редакций районных и городских газет</t>
  </si>
  <si>
    <t>01103L3041</t>
  </si>
  <si>
    <t>0405</t>
  </si>
  <si>
    <t>083012002Б</t>
  </si>
  <si>
    <t>Удучшение жилищных условий граждан РФ, проживающих на сельских территориях Старицкого муниципального округа Тверской области</t>
  </si>
  <si>
    <t>Задача "Своевременное предоставление мер социальной поддержки и социальных гарантий отдельным категориям граждан, повышение качества жизни семей, проживающих на территории Старицкого муниципального округа"</t>
  </si>
  <si>
    <t>Подпрограмма "Повышении пожарной безопасности в Старицком муниципальном округе"</t>
  </si>
  <si>
    <t>Сельское хозяйство и рыболовство</t>
  </si>
  <si>
    <t>Управление муниципальным имуществом</t>
  </si>
  <si>
    <t>071022007Б</t>
  </si>
  <si>
    <t>032012008Г</t>
  </si>
  <si>
    <t>Организация отдыха и оздоровления детей Старицкого муниципального округа</t>
  </si>
  <si>
    <t>0320200000</t>
  </si>
  <si>
    <t>063012011Б</t>
  </si>
  <si>
    <t>Расходы на развитие системы газоснабжения населенных пунктов</t>
  </si>
  <si>
    <t>05501S0440</t>
  </si>
  <si>
    <t>Задача "Укрепление и модернизация материально-технической базы учреждений физической культуры и спорта Старицкого муниципального округа Тверской области"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</si>
  <si>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на территории Старицкого муниципального округа"</t>
  </si>
  <si>
    <t>Организация питания обучающихся</t>
  </si>
  <si>
    <t>0550110440</t>
  </si>
  <si>
    <t xml:space="preserve">Укрепление материально-технической базы муниципальных общеобразовательных организаций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</si>
  <si>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</si>
  <si>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Приложение 4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Старицкого муниципального округа                                                                                                                                                                         Тверской области "О бюджете Старицкого муниципального                                                                                                                                                           округа Тверской области на 2024 год и на плановый                                                                                                                                                                          период 2025 и 2026 годов"</t>
  </si>
  <si>
    <t xml:space="preserve">       Ведомственная структура расходов бюджета муниципального округа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 на 2024 год и на плановый период 2025 и 2026 годов </t>
  </si>
  <si>
    <t>2026 год</t>
  </si>
  <si>
    <t>019002002Д</t>
  </si>
  <si>
    <t>Задача "Повышение готовности органов местного самоуправления Старицкого муниципального округа по защите населения и территорий от чрезвычайных ситуаций муниципального характера"</t>
  </si>
  <si>
    <t>0540100000</t>
  </si>
  <si>
    <t>054012001Г</t>
  </si>
  <si>
    <t>Обучение по ГО и ЧС работников муниципальных учреждений</t>
  </si>
  <si>
    <t>Обучение по антитеррористической защищенности работников муниципальных учреждений</t>
  </si>
  <si>
    <t>0550200000</t>
  </si>
  <si>
    <t>Задача "Повышение эффективности обучения населения Старицкого муниципального округа мерам антитеррористической безопасности"</t>
  </si>
  <si>
    <t>055022002Г</t>
  </si>
  <si>
    <t>056012008Г</t>
  </si>
  <si>
    <t>Обучение по пожарной безопасности работников муниципальных учреждений</t>
  </si>
  <si>
    <t>01101S9074</t>
  </si>
  <si>
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(Благоустройство территории МБДОУ "Детский сад №3 г.Старица") </t>
  </si>
  <si>
    <t>011EВ00000</t>
  </si>
  <si>
    <t>011EВ51790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</si>
  <si>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</si>
  <si>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r>
      <t>Задача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"Региональный проект "Патриотическое воспитание граждан Российской Федерации" национального проекта "Образование"</t>
    </r>
  </si>
  <si>
    <t>06301S9036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</si>
  <si>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артезианской скважины на ул. Лесная, д. Берново Старицкого муниципального округа Тверской области)</t>
  </si>
  <si>
    <t>06301S9037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</si>
  <si>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артезианской скважины на ул. Братская д. Берново Старицкого муниципального округа Тверской области)</t>
  </si>
  <si>
    <t>06301S9038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</si>
  <si>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участка водопроводных сетей д. Заречье Старицкого муниципального округа Тверской области)</t>
  </si>
  <si>
    <t>06301S9039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</si>
  <si>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 (</t>
    </r>
    <r>
      <rPr>
        <sz val="10"/>
        <rFont val="Times New Roman"/>
        <family val="1"/>
        <charset val="204"/>
      </rPr>
      <t>Капитальный ремонт водопроводной сети по ул. Сотчино  с. Емельяново Старицкого муниципального округа Тверской области  (3 этап)</t>
    </r>
    <r>
      <rPr>
        <sz val="10"/>
        <color theme="1"/>
        <rFont val="Times New Roman"/>
        <family val="1"/>
        <charset val="204"/>
      </rPr>
      <t>)</t>
    </r>
  </si>
  <si>
    <t>06301S9040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</si>
  <si>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(Капитальный ремонт артезианской скважины  с. Емельяново ул. Сотчино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</si>
  <si>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06301S9041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</si>
  <si>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  </r>
    <r>
      <rPr>
        <sz val="10"/>
        <rFont val="Times New Roman"/>
        <family val="1"/>
        <charset val="204"/>
      </rPr>
      <t xml:space="preserve"> (Капитальный ремонт водопроводных сетей в д. Елизаветкино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</si>
  <si>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06301S9042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</si>
  <si>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(Капитальный ремонт здания насосной с артезианской скважиной  в д. Чукавино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</si>
  <si>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06301S9043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</si>
  <si>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 (</t>
    </r>
    <r>
      <rPr>
        <sz val="10"/>
        <rFont val="Times New Roman"/>
        <family val="1"/>
        <charset val="204"/>
      </rPr>
      <t>Капитальный ремонт участка водопроводных сетей д.Рясня-д.Ялыгино (в д.Рясня) Старицкого муниципального округа Тверской области (второй этап)</t>
    </r>
    <r>
      <rPr>
        <sz val="10"/>
        <color theme="1"/>
        <rFont val="Times New Roman"/>
        <family val="1"/>
        <charset val="204"/>
      </rPr>
      <t>)</t>
    </r>
  </si>
  <si>
    <t>06301S9044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</si>
  <si>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(Капитальный ремонт участка водопроводных сетей д. Турково Старицкого муниципального округа Тверской области (первый этап)</t>
    </r>
    <r>
      <rPr>
        <sz val="10"/>
        <color theme="1"/>
        <rFont val="Times New Roman"/>
        <family val="1"/>
        <charset val="204"/>
      </rPr>
      <t>)</t>
    </r>
  </si>
  <si>
    <t>06301S9045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</si>
  <si>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(Капитальный ремонт участка водопроводных сетей д. Бережки Старицкого муниципального округа Тверской области (первый этап)</t>
    </r>
    <r>
      <rPr>
        <sz val="10"/>
        <color theme="1"/>
        <rFont val="Times New Roman"/>
        <family val="1"/>
        <charset val="204"/>
      </rPr>
      <t>)</t>
    </r>
  </si>
  <si>
    <t>06301S9046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</si>
  <si>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  </r>
    <r>
      <rPr>
        <sz val="10"/>
        <rFont val="Times New Roman"/>
        <family val="1"/>
        <charset val="204"/>
      </rPr>
      <t xml:space="preserve"> (Капитальный ремонт водопроводной сети в д. Броды Старицкого муниципального округа Тверской области. Часть 2</t>
    </r>
    <r>
      <rPr>
        <sz val="10"/>
        <color theme="1"/>
        <rFont val="Times New Roman"/>
        <family val="1"/>
        <charset val="204"/>
      </rPr>
      <t>)</t>
    </r>
  </si>
  <si>
    <t>06301S9047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</si>
  <si>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 (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Капитальный ремонт водопроводной сети в д. Коньково Старицкого муниципального округа Тверской области. Часть 2</t>
    </r>
    <r>
      <rPr>
        <sz val="10"/>
        <color theme="1"/>
        <rFont val="Times New Roman"/>
        <family val="1"/>
        <charset val="204"/>
      </rPr>
      <t>)</t>
    </r>
  </si>
  <si>
    <t>06301S9048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</si>
  <si>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(Капитальный ремонт водопроводной сети в д. Иверовское  Старицкого муниципального округа Тверской области. 1 Часть</t>
    </r>
    <r>
      <rPr>
        <sz val="10"/>
        <color theme="1"/>
        <rFont val="Times New Roman"/>
        <family val="1"/>
        <charset val="204"/>
      </rPr>
      <t>)</t>
    </r>
  </si>
  <si>
    <t>06301S9049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</si>
  <si>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(Капитальный ремонт водопроводной сети в д. Пентурово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</si>
  <si>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06301S9050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</si>
  <si>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(Капитальный ремонт участка водопроводных сетей в д. Новое (1 этап)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</si>
  <si>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06301S9051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</si>
  <si>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  </r>
    <r>
      <rPr>
        <sz val="10"/>
        <rFont val="Times New Roman"/>
        <family val="1"/>
        <charset val="204"/>
      </rPr>
      <t xml:space="preserve"> (Капитальный ремонт участка водопроводных сетей в д. Новое (2 этап) 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</si>
  <si>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06301S9052</t>
  </si>
  <si>
    <t>06301S9053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</si>
  <si>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участка водопроводных сетей на ст. Старица ул. Гоголева - ул. Колхозная (1 этап) Старицкого муниципального округа Тверской области)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</si>
  <si>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участка водопроводных сетей в д. Братково Старицкого муниципального округа Тверской области)</t>
  </si>
  <si>
    <t>06501S9054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</si>
  <si>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</t>
    </r>
    <r>
      <rPr>
        <sz val="10"/>
        <rFont val="Times New Roman"/>
        <family val="1"/>
        <charset val="204"/>
      </rPr>
      <t>н (Благоустройство  гражданского кладбища  вблизи д.Гвоздево (1 этап) Старицкого муниципального округа Тверской области)</t>
    </r>
  </si>
  <si>
    <t>06502S9056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</si>
  <si>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  </r>
    <r>
      <rPr>
        <sz val="10"/>
        <rFont val="Times New Roman"/>
        <family val="1"/>
        <charset val="204"/>
      </rPr>
      <t xml:space="preserve"> (Приобретение и установка детской игровой площадки в д.Сорокино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</si>
  <si>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06502S9057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</si>
  <si>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(Устройство уличного освещения в д. Дмитрово, д. Кузнецовка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</si>
  <si>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06502S9058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</si>
  <si>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(Устройство уличного освещения по ул.Советская, ул.Заводская в д.Степурино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</si>
  <si>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06502S9059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</si>
  <si>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(Устройство уличного освещения по д.Бабынино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</si>
  <si>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06502S9060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</si>
  <si>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(Приобретение сценического сборно-разборного комплекса для нужд с.Луковниково Старицкого муниципального округа</t>
    </r>
    <r>
      <rPr>
        <sz val="10"/>
        <color theme="1"/>
        <rFont val="Times New Roman"/>
        <family val="1"/>
        <charset val="204"/>
      </rPr>
      <t>)</t>
    </r>
  </si>
  <si>
    <t>06502S9061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</si>
  <si>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  </r>
    <r>
      <rPr>
        <sz val="10"/>
        <rFont val="Times New Roman"/>
        <family val="1"/>
        <charset val="204"/>
      </rPr>
      <t xml:space="preserve"> (Приобретение и установка спортивного оборудования  в  д. Паньково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</si>
  <si>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06502S9062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</si>
  <si>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(Приобретение и установка детской игровой площадки в д.Паньково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</si>
  <si>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06502S9063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</si>
  <si>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 (</t>
    </r>
    <r>
      <rPr>
        <sz val="10"/>
        <rFont val="Times New Roman"/>
        <family val="1"/>
        <charset val="204"/>
      </rPr>
      <t>Устройство детской игровой площадки в д. Красное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</si>
  <si>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06502S9064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</si>
  <si>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(Обустройство контейнерных площадок для накопления ТКО на ст. Старица, д. Кореничено, д. Красное, д. Мартьяново, д. Братково, д. Ильинское, д. Ищино, д. Максимово, д. Покровское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</si>
  <si>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06502S9065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</si>
  <si>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(Приобретение газонокосилки бензиновой (2 шт.) для нужд Старицкого муниципального округа)</t>
    </r>
  </si>
  <si>
    <t>06502S9066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</si>
  <si>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(Приобретение поливомоечного оборудования на полуприцепе для нужд Старицкого муниципального округа)</t>
    </r>
  </si>
  <si>
    <t>06502S9067</t>
  </si>
  <si>
    <t>06502S9068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</si>
  <si>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(Приобретение навесного оборудования (отвал бульдозерный гидроповоротный) для нужд Старицкого муниципального округа)</t>
    </r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</si>
  <si>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(Приобретение навесного оборудования для спецтехники (оборудование щеточное) для нужд Старицкого муниципального округа)</t>
    </r>
  </si>
  <si>
    <t>06502S9069</t>
  </si>
  <si>
    <t>0650400000</t>
  </si>
  <si>
    <t>Задача "Реализация инициативных проектов на территории Старицкого муниципального округа"</t>
  </si>
  <si>
    <t>Реализация инициативных проектов на территории Старицкого муниципального округа (нераспределенные средства)</t>
  </si>
  <si>
    <t>0650429000</t>
  </si>
  <si>
    <t>06502S1450</t>
  </si>
  <si>
    <t>Поддержка обустройства мест массового отдыха населения (городских парков) в целях софинансирования за счет средств бюджета муниципального округа</t>
  </si>
  <si>
    <t>0650211450</t>
  </si>
  <si>
    <t>Поддержка обустройства мест массового отдыха населения (городских парков)</t>
  </si>
  <si>
    <t>02201S1310</t>
  </si>
  <si>
    <t>Обеспечение муниципальных учреждений культурно-досугового типа автотранспортом для перевозки участников творческих коллективов в целях софинансирования за счет средств бюджета муниципального округа</t>
  </si>
  <si>
    <t>02201S9070</t>
  </si>
  <si>
    <t>02201S9071</t>
  </si>
  <si>
    <t>02201S9072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</si>
  <si>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(Текущий ремонт фасада МБУК «СДК», расположенного по адресу: Тверская область, г. Старица, ул. Володарского, д.4)</t>
  </si>
  <si>
    <t>02201S9073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</si>
  <si>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(Текущий ремонт здания Юрьевского Дома культуры – филиала МБУК «Старицкий ДК» по адресу: Тверская область, д. Юрьевское ул. Центральная, д. 54)</t>
  </si>
  <si>
    <t>055012006В</t>
  </si>
  <si>
    <t>Оборудование объектов (территорий) муниципальных учреждений культуры в соответствии с требованиями антитеррористической защищенностью</t>
  </si>
  <si>
    <t>Установка и модернизация системы первичных мер пожарной безопасности в муниципальных учреждениях культуры</t>
  </si>
  <si>
    <t>056012002В</t>
  </si>
  <si>
    <t>03202S9075</t>
  </si>
  <si>
    <t>03202S9076</t>
  </si>
  <si>
    <t>03202S9077</t>
  </si>
  <si>
    <t>03202S9078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</si>
  <si>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(Приобретение снегоочистителя самоходного (2 шт.) для нужд Старицкого муниципального округа)</t>
    </r>
  </si>
  <si>
    <t>07101L5110</t>
  </si>
  <si>
    <t>Проведение комплексных кадастровых работ</t>
  </si>
  <si>
    <t>Обучение пожарной безопасности работников муниципальных учреждений</t>
  </si>
  <si>
    <t>06301S9079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</si>
  <si>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водопроводной сети по ул. Советская, ул. Захарова с. Емельяново Старицкого муниципального округа Тверской области (3 часть))</t>
  </si>
  <si>
    <t>063G600000</t>
  </si>
  <si>
    <t>Задача  "Реализация регионального проекта "Оздоровление Волги" в рамках национального проекта "Экология""</t>
  </si>
  <si>
    <t>Реализация мероприятий по сокращению доли загрязненных сточных вод</t>
  </si>
  <si>
    <t>06502S9055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</si>
  <si>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  </r>
    <r>
      <rPr>
        <sz val="10"/>
        <rFont val="Times New Roman"/>
        <family val="1"/>
        <charset val="204"/>
      </rPr>
      <t xml:space="preserve"> (Приобретение снегоуборочной машины  для нужд с. Емельяново Старицкого муниципального округа)</t>
    </r>
  </si>
  <si>
    <t>011042004И</t>
  </si>
  <si>
    <t>Строительство, реконструкция муниципальных  объектов образования</t>
  </si>
  <si>
    <t xml:space="preserve">Задача «Организация социально-значимых мероприятий, акций на территории Старицкого муниципального округа" </t>
  </si>
  <si>
    <t xml:space="preserve">Проведение социально-значимых мероприятий, акций </t>
  </si>
  <si>
    <t>Проведение мероприятий с участием Главы муниципального округа</t>
  </si>
  <si>
    <t>083022002Б</t>
  </si>
  <si>
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фасада здания   МБУДО "Спортивная школа" в г.Старица Тверской области в осях 1-3) 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</si>
  <si>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фасада здания   МБУДО "Спортивная школа" в г.Старица Тверской области в осях 3-1)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</si>
  <si>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фасада здания МБУДО "Спортивная школа" в г.Старица Тверской области в осях А-Б)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</si>
  <si>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фасада здания МБУДО "Спортивная школа" в г.Старица Тверской области в осях Б-А)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</si>
  <si>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(Благоустройство территории Бабинского ДК - филиал МБУК «Старицкий ДК им. Я.С. Потапова» Старицкого муниципального округа Тверской области)</t>
  </si>
  <si>
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(Благоустройство территории Орешкинского ДК - филиал МБУК «Старицкий ДК им. Я.С. Потапова» Старицкого муниципального округа Тверской области)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</si>
</sst>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0.0"/>
    <numFmt numFmtId="166" formatCode="#,##0.0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4" fillId="0" borderId="0">
      <alignment vertical="top" wrapText="1"/>
    </xf>
    <xf numFmtId="0" fontId="14" fillId="0" borderId="0">
      <alignment vertical="top" wrapText="1"/>
    </xf>
    <xf numFmtId="0" fontId="10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6" fillId="0" borderId="0"/>
  </cellStyleXfs>
  <cellXfs count="114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right" vertical="top"/>
    </xf>
    <xf numFmtId="0" fontId="5" fillId="5" borderId="1" xfId="0" applyFont="1" applyFill="1" applyBorder="1" applyAlignment="1">
      <alignment horizontal="center" vertical="top"/>
    </xf>
    <xf numFmtId="49" fontId="5" fillId="5" borderId="1" xfId="0" applyNumberFormat="1" applyFont="1" applyFill="1" applyBorder="1" applyAlignment="1">
      <alignment horizontal="center" vertical="top"/>
    </xf>
    <xf numFmtId="0" fontId="5" fillId="5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top" wrapText="1"/>
    </xf>
    <xf numFmtId="49" fontId="4" fillId="4" borderId="1" xfId="0" applyNumberFormat="1" applyFont="1" applyFill="1" applyBorder="1" applyAlignment="1">
      <alignment horizontal="center" vertical="top" wrapText="1"/>
    </xf>
    <xf numFmtId="49" fontId="5" fillId="5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1" xfId="0" applyFont="1" applyBorder="1"/>
    <xf numFmtId="49" fontId="5" fillId="0" borderId="1" xfId="0" applyNumberFormat="1" applyFont="1" applyBorder="1"/>
    <xf numFmtId="0" fontId="13" fillId="0" borderId="1" xfId="0" applyFont="1" applyFill="1" applyBorder="1" applyAlignment="1">
      <alignment horizontal="center" vertical="top"/>
    </xf>
    <xf numFmtId="0" fontId="13" fillId="4" borderId="1" xfId="0" applyFont="1" applyFill="1" applyBorder="1" applyAlignment="1">
      <alignment horizontal="center" vertical="top"/>
    </xf>
    <xf numFmtId="49" fontId="13" fillId="4" borderId="1" xfId="0" applyNumberFormat="1" applyFont="1" applyFill="1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0" fillId="0" borderId="0" xfId="0"/>
    <xf numFmtId="0" fontId="0" fillId="0" borderId="0" xfId="0"/>
    <xf numFmtId="0" fontId="4" fillId="2" borderId="1" xfId="0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right" vertical="top"/>
    </xf>
    <xf numFmtId="4" fontId="5" fillId="0" borderId="0" xfId="0" applyNumberFormat="1" applyFont="1" applyBorder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166" fontId="5" fillId="5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166" fontId="4" fillId="4" borderId="1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vertical="top" wrapText="1"/>
    </xf>
    <xf numFmtId="166" fontId="11" fillId="4" borderId="1" xfId="0" applyNumberFormat="1" applyFont="1" applyFill="1" applyBorder="1" applyAlignment="1">
      <alignment horizontal="right" vertical="top"/>
    </xf>
    <xf numFmtId="0" fontId="13" fillId="0" borderId="1" xfId="0" applyFont="1" applyBorder="1" applyAlignment="1">
      <alignment horizontal="left" vertical="top" wrapText="1"/>
    </xf>
    <xf numFmtId="166" fontId="11" fillId="0" borderId="1" xfId="0" applyNumberFormat="1" applyFont="1" applyBorder="1" applyAlignment="1">
      <alignment horizontal="right" vertical="top"/>
    </xf>
    <xf numFmtId="0" fontId="12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166" fontId="4" fillId="2" borderId="1" xfId="0" applyNumberFormat="1" applyFont="1" applyFill="1" applyBorder="1" applyAlignment="1">
      <alignment horizontal="right" vertical="top"/>
    </xf>
    <xf numFmtId="0" fontId="6" fillId="0" borderId="1" xfId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/>
    </xf>
    <xf numFmtId="166" fontId="6" fillId="0" borderId="1" xfId="0" applyNumberFormat="1" applyFont="1" applyFill="1" applyBorder="1" applyAlignment="1">
      <alignment horizontal="right" vertical="top"/>
    </xf>
    <xf numFmtId="166" fontId="6" fillId="2" borderId="1" xfId="0" applyNumberFormat="1" applyFont="1" applyFill="1" applyBorder="1" applyAlignment="1">
      <alignment horizontal="right" vertical="top"/>
    </xf>
    <xf numFmtId="0" fontId="6" fillId="3" borderId="1" xfId="0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vertical="top"/>
    </xf>
    <xf numFmtId="166" fontId="6" fillId="0" borderId="1" xfId="0" applyNumberFormat="1" applyFont="1" applyBorder="1" applyAlignment="1">
      <alignment horizontal="right" vertical="top"/>
    </xf>
    <xf numFmtId="0" fontId="9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4" borderId="1" xfId="0" applyNumberFormat="1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Border="1" applyAlignment="1">
      <alignment horizontal="center" vertical="top"/>
    </xf>
    <xf numFmtId="49" fontId="17" fillId="0" borderId="1" xfId="0" applyNumberFormat="1" applyFont="1" applyBorder="1" applyAlignment="1">
      <alignment horizontal="center" vertical="top"/>
    </xf>
    <xf numFmtId="49" fontId="17" fillId="2" borderId="1" xfId="0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>
      <alignment horizontal="center" vertical="top"/>
    </xf>
    <xf numFmtId="0" fontId="17" fillId="2" borderId="1" xfId="0" applyFont="1" applyFill="1" applyBorder="1" applyAlignment="1">
      <alignment vertical="top" wrapText="1"/>
    </xf>
    <xf numFmtId="166" fontId="17" fillId="2" borderId="1" xfId="0" applyNumberFormat="1" applyFont="1" applyFill="1" applyBorder="1" applyAlignment="1">
      <alignment horizontal="right" vertical="top"/>
    </xf>
    <xf numFmtId="166" fontId="17" fillId="0" borderId="1" xfId="0" applyNumberFormat="1" applyFont="1" applyBorder="1" applyAlignment="1">
      <alignment horizontal="right" vertical="top"/>
    </xf>
    <xf numFmtId="166" fontId="0" fillId="0" borderId="0" xfId="0" applyNumberFormat="1"/>
    <xf numFmtId="0" fontId="18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 applyProtection="1">
      <alignment horizontal="center" vertical="center" wrapText="1"/>
      <protection locked="0"/>
    </xf>
    <xf numFmtId="2" fontId="8" fillId="0" borderId="1" xfId="0" applyNumberFormat="1" applyFont="1" applyBorder="1" applyAlignment="1" applyProtection="1">
      <alignment horizontal="center" vertical="center" wrapText="1"/>
      <protection locked="0"/>
    </xf>
  </cellXfs>
  <cellStyles count="8">
    <cellStyle name="Normal" xfId="7"/>
    <cellStyle name="Обычный" xfId="0" builtinId="0"/>
    <cellStyle name="Обычный 2" xfId="2"/>
    <cellStyle name="Обычный 2 2" xfId="3"/>
    <cellStyle name="Обычный 4" xfId="4"/>
    <cellStyle name="Обычный_Лист1" xfId="1"/>
    <cellStyle name="Финансовый [0] 2" xfId="5"/>
    <cellStyle name="Финансовый [0] 2 2" xfId="6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86.xml"/><Relationship Id="rId109" Type="http://schemas.openxmlformats.org/officeDocument/2006/relationships/revisionLog" Target="revisionLog81.xml"/><Relationship Id="rId121" Type="http://schemas.openxmlformats.org/officeDocument/2006/relationships/revisionLog" Target="revisionLog90.xml"/><Relationship Id="rId112" Type="http://schemas.openxmlformats.org/officeDocument/2006/relationships/revisionLog" Target="revisionLog13.xml"/><Relationship Id="rId120" Type="http://schemas.openxmlformats.org/officeDocument/2006/relationships/revisionLog" Target="revisionLog89.xml"/><Relationship Id="rId125" Type="http://schemas.openxmlformats.org/officeDocument/2006/relationships/revisionLog" Target="revisionLog94.xml"/><Relationship Id="rId108" Type="http://schemas.openxmlformats.org/officeDocument/2006/relationships/revisionLog" Target="revisionLog80.xml"/><Relationship Id="rId116" Type="http://schemas.openxmlformats.org/officeDocument/2006/relationships/revisionLog" Target="revisionLog85.xml"/><Relationship Id="rId129" Type="http://schemas.openxmlformats.org/officeDocument/2006/relationships/revisionLog" Target="revisionLog96.xml"/><Relationship Id="rId124" Type="http://schemas.openxmlformats.org/officeDocument/2006/relationships/revisionLog" Target="revisionLog93.xml"/><Relationship Id="rId107" Type="http://schemas.openxmlformats.org/officeDocument/2006/relationships/revisionLog" Target="revisionLog79.xml"/><Relationship Id="rId111" Type="http://schemas.openxmlformats.org/officeDocument/2006/relationships/revisionLog" Target="revisionLog141.xml"/><Relationship Id="rId128" Type="http://schemas.openxmlformats.org/officeDocument/2006/relationships/revisionLog" Target="revisionLog1.xml"/><Relationship Id="rId115" Type="http://schemas.openxmlformats.org/officeDocument/2006/relationships/revisionLog" Target="revisionLog84.xml"/><Relationship Id="rId110" Type="http://schemas.openxmlformats.org/officeDocument/2006/relationships/revisionLog" Target="revisionLog82.xml"/><Relationship Id="rId131" Type="http://schemas.openxmlformats.org/officeDocument/2006/relationships/revisionLog" Target="revisionLog98.xml"/><Relationship Id="rId123" Type="http://schemas.openxmlformats.org/officeDocument/2006/relationships/revisionLog" Target="revisionLog92.xml"/><Relationship Id="rId127" Type="http://schemas.openxmlformats.org/officeDocument/2006/relationships/revisionLog" Target="revisionLog18.xml"/><Relationship Id="rId119" Type="http://schemas.openxmlformats.org/officeDocument/2006/relationships/revisionLog" Target="revisionLog88.xml"/><Relationship Id="rId106" Type="http://schemas.openxmlformats.org/officeDocument/2006/relationships/revisionLog" Target="revisionLog78.xml"/><Relationship Id="rId114" Type="http://schemas.openxmlformats.org/officeDocument/2006/relationships/revisionLog" Target="revisionLog83.xml"/><Relationship Id="rId130" Type="http://schemas.openxmlformats.org/officeDocument/2006/relationships/revisionLog" Target="revisionLog97.xml"/><Relationship Id="rId122" Type="http://schemas.openxmlformats.org/officeDocument/2006/relationships/revisionLog" Target="revisionLog91.xml"/><Relationship Id="rId118" Type="http://schemas.openxmlformats.org/officeDocument/2006/relationships/revisionLog" Target="revisionLog87.xml"/><Relationship Id="rId113" Type="http://schemas.openxmlformats.org/officeDocument/2006/relationships/revisionLog" Target="revisionLog14.xml"/><Relationship Id="rId126" Type="http://schemas.openxmlformats.org/officeDocument/2006/relationships/revisionLog" Target="revisionLog95.xml"/><Relationship Id="rId105" Type="http://schemas.openxmlformats.org/officeDocument/2006/relationships/revisionLog" Target="revisionLog7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F5D3EE5-AC49-4F66-8817-C9846588C5D7}" diskRevisions="1" revisionId="1135" version="38">
  <header guid="{2AF6872D-1032-46B8-A95A-8F5FF835FC36}" dateTime="2023-11-13T16:33:47" maxSheetId="2" userName="Бюджетный отдел-1" r:id="rId105">
    <sheetIdMap count="1">
      <sheetId val="1"/>
    </sheetIdMap>
  </header>
  <header guid="{7ABAC420-B708-4E1F-B282-EEC1A02058F9}" dateTime="2023-11-13T16:51:21" maxSheetId="2" userName="Бюджетный отдел-1" r:id="rId106" minRId="1010" maxRId="1015">
    <sheetIdMap count="1">
      <sheetId val="1"/>
    </sheetIdMap>
  </header>
  <header guid="{2DC88D68-84E2-4CCE-8A0F-0144EAC936AB}" dateTime="2023-11-13T16:56:03" maxSheetId="2" userName="Любовь" r:id="rId107" minRId="1017" maxRId="1068">
    <sheetIdMap count="1">
      <sheetId val="1"/>
    </sheetIdMap>
  </header>
  <header guid="{8EDF4D67-55AE-4BAC-8703-E124A41E28FE}" dateTime="2023-11-13T17:06:52" maxSheetId="2" userName="Бюджетный отдел-1" r:id="rId108" minRId="1070" maxRId="1089">
    <sheetIdMap count="1">
      <sheetId val="1"/>
    </sheetIdMap>
  </header>
  <header guid="{0BB4E72A-D736-4C6C-B679-590AEE7AF3E4}" dateTime="2023-11-13T17:10:18" maxSheetId="2" userName="Наталья В" r:id="rId109" minRId="1090" maxRId="1093">
    <sheetIdMap count="1">
      <sheetId val="1"/>
    </sheetIdMap>
  </header>
  <header guid="{CBD9513E-D0C5-4EF7-8995-5D5A1B40C7F7}" dateTime="2023-11-13T17:21:32" maxSheetId="2" userName="Наталья В" r:id="rId110" minRId="1095">
    <sheetIdMap count="1">
      <sheetId val="1"/>
    </sheetIdMap>
  </header>
  <header guid="{7B763BA1-B82C-484F-985A-593674E6B3B2}" dateTime="2023-11-13T18:28:07" maxSheetId="2" userName="Пользователь Windows" r:id="rId111" minRId="1096">
    <sheetIdMap count="1">
      <sheetId val="1"/>
    </sheetIdMap>
  </header>
  <header guid="{91961C20-15FA-4A1C-BCAE-DD8210C32E7B}" dateTime="2023-11-13T18:29:03" maxSheetId="2" userName="Пользователь Windows" r:id="rId112">
    <sheetIdMap count="1">
      <sheetId val="1"/>
    </sheetIdMap>
  </header>
  <header guid="{626226BD-2D89-4B0E-AC4D-BD3637082DC5}" dateTime="2023-11-13T19:31:20" maxSheetId="2" userName="Пользователь Windows" r:id="rId113" minRId="1099" maxRId="1101">
    <sheetIdMap count="1">
      <sheetId val="1"/>
    </sheetIdMap>
  </header>
  <header guid="{DE9A9D97-8903-41AD-B6FC-1CDE6DC26AF9}" dateTime="2023-11-13T19:40:48" maxSheetId="2" userName="Ирина" r:id="rId114" minRId="1102" maxRId="1107">
    <sheetIdMap count="1">
      <sheetId val="1"/>
    </sheetIdMap>
  </header>
  <header guid="{A655B3E7-D9BA-4629-8585-2B4809EBAFEA}" dateTime="2023-11-13T19:43:38" maxSheetId="2" userName="Ирина" r:id="rId115" minRId="1109" maxRId="1114">
    <sheetIdMap count="1">
      <sheetId val="1"/>
    </sheetIdMap>
  </header>
  <header guid="{0A6EB597-CC8F-445D-ACC1-1BCD764E0D2A}" dateTime="2023-11-13T20:10:38" maxSheetId="2" userName="Ирина" r:id="rId116">
    <sheetIdMap count="1">
      <sheetId val="1"/>
    </sheetIdMap>
  </header>
  <header guid="{82D4A53B-7E72-4EB0-B832-3F4FD7DB6C0D}" dateTime="2023-11-13T20:12:24" maxSheetId="2" userName="Ирина" r:id="rId117">
    <sheetIdMap count="1">
      <sheetId val="1"/>
    </sheetIdMap>
  </header>
  <header guid="{8829BB19-F742-4F78-B796-2760A09D50D4}" dateTime="2023-11-13T20:13:02" maxSheetId="2" userName="Ирина" r:id="rId118">
    <sheetIdMap count="1">
      <sheetId val="1"/>
    </sheetIdMap>
  </header>
  <header guid="{68343C51-918D-4816-B4CC-BA0B178CD29F}" dateTime="2023-11-14T10:19:18" maxSheetId="2" userName="Бюджетный отдел-1" r:id="rId119">
    <sheetIdMap count="1">
      <sheetId val="1"/>
    </sheetIdMap>
  </header>
  <header guid="{54AE2605-2BDF-47D3-94EF-D69992F72EC9}" dateTime="2023-11-14T14:19:04" maxSheetId="2" userName="Бюджетный отдел-1" r:id="rId120">
    <sheetIdMap count="1">
      <sheetId val="1"/>
    </sheetIdMap>
  </header>
  <header guid="{60F0486B-9967-43DA-A0FA-67F5FE88A8BE}" dateTime="2023-11-14T15:21:48" maxSheetId="2" userName="Бюджетный отдел-1" r:id="rId121">
    <sheetIdMap count="1">
      <sheetId val="1"/>
    </sheetIdMap>
  </header>
  <header guid="{19F6583B-753A-416E-8138-86565D1C84D8}" dateTime="2023-11-14T16:31:14" maxSheetId="2" userName="Бюджетный отдел-1" r:id="rId122">
    <sheetIdMap count="1">
      <sheetId val="1"/>
    </sheetIdMap>
  </header>
  <header guid="{4A9F5E5E-E570-4C10-8EAC-365DB6150849}" dateTime="2023-11-14T18:36:55" maxSheetId="2" userName="Ирина" r:id="rId123">
    <sheetIdMap count="1">
      <sheetId val="1"/>
    </sheetIdMap>
  </header>
  <header guid="{AB51C4E0-351A-43B0-A9AC-5FE8C5D7BB3E}" dateTime="2023-11-15T17:46:24" maxSheetId="2" userName="Бюджетный отдел-1" r:id="rId124" minRId="1122" maxRId="1125">
    <sheetIdMap count="1">
      <sheetId val="1"/>
    </sheetIdMap>
  </header>
  <header guid="{8E6C025F-AEC8-4D02-86C5-31F1947303C6}" dateTime="2023-11-15T19:34:17" maxSheetId="2" userName="Бюджетный отдел-1" r:id="rId125">
    <sheetIdMap count="1">
      <sheetId val="1"/>
    </sheetIdMap>
  </header>
  <header guid="{BF2E2C3E-D4AA-4969-8215-7160463569E4}" dateTime="2023-11-16T10:51:56" maxSheetId="2" userName="Ирина" r:id="rId126">
    <sheetIdMap count="1">
      <sheetId val="1"/>
    </sheetIdMap>
  </header>
  <header guid="{69EA89E0-E214-4E7E-9D61-E957434E3270}" dateTime="2023-11-16T14:09:26" maxSheetId="2" userName="Пользователь Windows" r:id="rId127" minRId="1129" maxRId="1130">
    <sheetIdMap count="1">
      <sheetId val="1"/>
    </sheetIdMap>
  </header>
  <header guid="{81BE25FE-CAAF-46B6-AF3E-FC8AA770B6B0}" dateTime="2023-11-16T14:10:21" maxSheetId="2" userName="Пользователь Windows" r:id="rId128">
    <sheetIdMap count="1">
      <sheetId val="1"/>
    </sheetIdMap>
  </header>
  <header guid="{796F4057-0EAC-44CC-A324-FA45E286607A}" dateTime="2023-12-05T09:47:09" maxSheetId="2" userName="Любовь" r:id="rId129">
    <sheetIdMap count="1">
      <sheetId val="1"/>
    </sheetIdMap>
  </header>
  <header guid="{45700EBA-5AA8-4352-A0E3-694ADCBF3727}" dateTime="2023-12-05T12:49:41" maxSheetId="2" userName="Любовь" r:id="rId130">
    <sheetIdMap count="1">
      <sheetId val="1"/>
    </sheetIdMap>
  </header>
  <header guid="{4F5D3EE5-AC49-4F66-8817-C9846588C5D7}" dateTime="2023-12-05T15:02:03" maxSheetId="2" userName="Любовь" r:id="rId13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4'!$A$6:$H$747</formula>
    <oldFormula>'Приложение 4'!$A$6:$H$747</oldFormula>
  </rdn>
  <rcv guid="{178865DB-2F19-4005-BCFF-14CE924DF012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4'!$A$1:$H$747</formula>
    <oldFormula>'Приложение 4'!$A$1:$H$747</oldFormula>
  </rdn>
  <rcv guid="{178865DB-2F19-4005-BCFF-14CE924DF012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1099" sId="1" numFmtId="4">
    <oc r="F150">
      <v>1850.1</v>
    </oc>
    <nc r="F150">
      <v>2715.8</v>
    </nc>
  </rcc>
  <rcc rId="1100" sId="1" numFmtId="4">
    <oc r="G150">
      <v>1924.1</v>
    </oc>
    <nc r="G150">
      <v>2824.4</v>
    </nc>
  </rcc>
  <rcc rId="1101" sId="1" numFmtId="4">
    <oc r="H150">
      <v>2001.1</v>
    </oc>
    <nc r="H150">
      <v>2937.4</v>
    </nc>
  </rcc>
</revisions>
</file>

<file path=xl/revisions/revisionLog141.xml><?xml version="1.0" encoding="utf-8"?>
<revisions xmlns="http://schemas.openxmlformats.org/spreadsheetml/2006/main" xmlns:r="http://schemas.openxmlformats.org/officeDocument/2006/relationships">
  <rcc rId="1096" sId="1" numFmtId="4">
    <oc r="F241">
      <v>320</v>
    </oc>
    <nc r="F241">
      <v>206.3</v>
    </nc>
  </rcc>
  <rcv guid="{178865DB-2F19-4005-BCFF-14CE924DF012}" action="delete"/>
  <rdn rId="0" localSheetId="1" customView="1" name="Z_178865DB_2F19_4005_BCFF_14CE924DF012_.wvu.FilterData" hidden="1" oldHidden="1">
    <formula>'Приложение 4'!$A$1:$H$747</formula>
    <oldFormula>'Приложение 4'!$A$1:$H$747</oldFormula>
  </rdn>
  <rcv guid="{178865DB-2F19-4005-BCFF-14CE924DF012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c rId="1129" sId="1">
    <oc r="E457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(Благоустройство территории Бабинского ДК - филиала МБУК «Старицкий ДК им. Я.С. Потапова» Старицкого муниципального округа Тверской области)</t>
      </is>
    </oc>
    <nc r="E457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(Благоустройство территории Бабинского ДК - филиал МБУК «Старицкий ДК им. Я.С. Потапова» Старицкого муниципального округа Тверской области)</t>
      </is>
    </nc>
  </rcc>
  <rcc rId="1130" sId="1">
    <oc r="E459" t="inlineStr">
      <is>
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(Благоустройство территории Орешкинского ДК - филиала МБУК «Старицкий ДК им. Я.С. Потапова» Старицкого муниципального округа Тверской области) </t>
      </is>
    </oc>
    <nc r="E459" t="inlineStr">
      <is>
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(Благоустройство территории Орешкинского ДК - филиал МБУК «Старицкий ДК им. Я.С. Потапова» Старицкого муниципального округа Тверской области) </t>
      </is>
    </nc>
  </rcc>
  <rcv guid="{178865DB-2F19-4005-BCFF-14CE924DF012}" action="delete"/>
  <rdn rId="0" localSheetId="1" customView="1" name="Z_178865DB_2F19_4005_BCFF_14CE924DF012_.wvu.FilterData" hidden="1" oldHidden="1">
    <formula>'Приложение 4'!$A$6:$H$747</formula>
    <oldFormula>'Приложение 4'!$A$1:$H$747</oldFormula>
  </rdn>
  <rcv guid="{178865DB-2F19-4005-BCFF-14CE924DF012}" action="add"/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8F89C98-0CFA-4074-8EF0-21DCB6AEE528}" action="delete"/>
  <rdn rId="0" localSheetId="1" customView="1" name="Z_B8F89C98_0CFA_4074_8EF0_21DCB6AEE528_.wvu.FilterData" hidden="1" oldHidden="1">
    <formula>'Приложение 4'!$A$1:$H$740</formula>
    <oldFormula>'Приложение 4'!$A$1:$H$740</oldFormula>
  </rdn>
  <rcv guid="{B8F89C98-0CFA-4074-8EF0-21DCB6AEE528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0" sId="1">
    <oc r="E66" t="inlineStr">
      <is>
        <t>Проведение социально-значимых мероприятий, акций</t>
      </is>
    </oc>
    <nc r="E66" t="inlineStr">
      <is>
        <t>Проведение мероприятий с участием Главы муниципального округа</t>
      </is>
    </nc>
  </rcc>
  <rcc rId="1011" sId="1">
    <oc r="C66" t="inlineStr">
      <is>
        <t>083022001Б</t>
      </is>
    </oc>
    <nc r="C66" t="inlineStr">
      <is>
        <t>083022002Б</t>
      </is>
    </nc>
  </rcc>
  <rcc rId="1012" sId="1">
    <oc r="C67" t="inlineStr">
      <is>
        <t>083022001Б</t>
      </is>
    </oc>
    <nc r="C67" t="inlineStr">
      <is>
        <t>083022002Б</t>
      </is>
    </nc>
  </rcc>
  <rcc rId="1013" sId="1" numFmtId="4">
    <oc r="F67">
      <v>1252</v>
    </oc>
    <nc r="F67">
      <v>197</v>
    </nc>
  </rcc>
  <rcc rId="1014" sId="1" numFmtId="4">
    <oc r="G67">
      <v>1252</v>
    </oc>
    <nc r="G67">
      <v>197</v>
    </nc>
  </rcc>
  <rcc rId="1015" sId="1" numFmtId="4">
    <oc r="H67">
      <v>1252</v>
    </oc>
    <nc r="H67">
      <v>197</v>
    </nc>
  </rcc>
  <rcv guid="{B8F89C98-0CFA-4074-8EF0-21DCB6AEE528}" action="delete"/>
  <rdn rId="0" localSheetId="1" customView="1" name="Z_B8F89C98_0CFA_4074_8EF0_21DCB6AEE528_.wvu.FilterData" hidden="1" oldHidden="1">
    <formula>'Приложение 4'!$A$1:$H$740</formula>
    <oldFormula>'Приложение 4'!$A$1:$H$740</oldFormula>
  </rdn>
  <rcv guid="{B8F89C98-0CFA-4074-8EF0-21DCB6AEE528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17" sId="1" ref="A500:XFD500" action="insertRow"/>
  <rrc rId="1018" sId="1" ref="A500:XFD500" action="insertRow"/>
  <rrc rId="1019" sId="1" ref="A500:XFD501" action="insertRow"/>
  <rrc rId="1020" sId="1" ref="A500:XFD500" action="insertRow"/>
  <rrc rId="1021" sId="1" ref="A500:XFD500" action="deleteRow">
    <rfmt sheetId="1" xfDxf="1" sqref="A500:XFD500" start="0" length="0"/>
    <rfmt sheetId="1" sqref="A500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0" start="0" length="0">
      <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0" start="0" length="0">
      <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0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0" start="0" length="0">
      <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0" start="0" length="0">
      <dxf>
        <font>
          <sz val="10"/>
          <color theme="1"/>
          <name val="Times New Roman"/>
          <scheme val="none"/>
        </font>
        <numFmt numFmtId="166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0" start="0" length="0">
      <dxf>
        <font>
          <sz val="10"/>
          <color theme="1"/>
          <name val="Times New Roman"/>
          <scheme val="none"/>
        </font>
        <numFmt numFmtId="166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0" start="0" length="0">
      <dxf>
        <font>
          <sz val="10"/>
          <color theme="1"/>
          <name val="Times New Roman"/>
          <scheme val="none"/>
        </font>
        <numFmt numFmtId="166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500" start="0" length="0">
      <dxf>
        <font>
          <b/>
          <sz val="10"/>
          <color theme="1"/>
          <name val="Times New Roman"/>
          <scheme val="none"/>
        </font>
        <numFmt numFmtId="4" formatCode="#,##0.00"/>
        <alignment horizontal="right" vertical="center" readingOrder="0"/>
      </dxf>
    </rfmt>
  </rrc>
  <rrc rId="1022" sId="1" ref="A500:XFD500" action="deleteRow">
    <rfmt sheetId="1" xfDxf="1" sqref="A500:XFD500" start="0" length="0"/>
    <rfmt sheetId="1" sqref="A500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0" start="0" length="0">
      <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0" start="0" length="0">
      <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0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0" start="0" length="0">
      <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0" start="0" length="0">
      <dxf>
        <font>
          <sz val="10"/>
          <color theme="1"/>
          <name val="Times New Roman"/>
          <scheme val="none"/>
        </font>
        <numFmt numFmtId="166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0" start="0" length="0">
      <dxf>
        <font>
          <sz val="10"/>
          <color theme="1"/>
          <name val="Times New Roman"/>
          <scheme val="none"/>
        </font>
        <numFmt numFmtId="166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0" start="0" length="0">
      <dxf>
        <font>
          <sz val="10"/>
          <color theme="1"/>
          <name val="Times New Roman"/>
          <scheme val="none"/>
        </font>
        <numFmt numFmtId="166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500" start="0" length="0">
      <dxf>
        <font>
          <b/>
          <sz val="10"/>
          <color theme="1"/>
          <name val="Times New Roman"/>
          <scheme val="none"/>
        </font>
        <numFmt numFmtId="4" formatCode="#,##0.00"/>
        <alignment horizontal="right" vertical="center" readingOrder="0"/>
      </dxf>
    </rfmt>
  </rrc>
  <rrc rId="1023" sId="1" ref="A500:XFD500" action="deleteRow">
    <rfmt sheetId="1" xfDxf="1" sqref="A500:XFD500" start="0" length="0"/>
    <rfmt sheetId="1" sqref="A500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0" start="0" length="0">
      <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0" start="0" length="0">
      <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0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0" start="0" length="0">
      <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0" start="0" length="0">
      <dxf>
        <font>
          <sz val="10"/>
          <color theme="1"/>
          <name val="Times New Roman"/>
          <scheme val="none"/>
        </font>
        <numFmt numFmtId="166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0" start="0" length="0">
      <dxf>
        <font>
          <sz val="10"/>
          <color theme="1"/>
          <name val="Times New Roman"/>
          <scheme val="none"/>
        </font>
        <numFmt numFmtId="166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0" start="0" length="0">
      <dxf>
        <font>
          <sz val="10"/>
          <color theme="1"/>
          <name val="Times New Roman"/>
          <scheme val="none"/>
        </font>
        <numFmt numFmtId="166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500" start="0" length="0">
      <dxf>
        <font>
          <b/>
          <sz val="10"/>
          <color theme="1"/>
          <name val="Times New Roman"/>
          <scheme val="none"/>
        </font>
        <numFmt numFmtId="4" formatCode="#,##0.00"/>
        <alignment horizontal="right" vertical="center" readingOrder="0"/>
      </dxf>
    </rfmt>
  </rrc>
  <rrc rId="1024" sId="1" ref="A500:XFD500" action="deleteRow">
    <rfmt sheetId="1" xfDxf="1" sqref="A500:XFD500" start="0" length="0"/>
    <rfmt sheetId="1" sqref="A500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0" start="0" length="0">
      <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0" start="0" length="0">
      <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0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0" start="0" length="0">
      <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0" start="0" length="0">
      <dxf>
        <font>
          <sz val="10"/>
          <color theme="1"/>
          <name val="Times New Roman"/>
          <scheme val="none"/>
        </font>
        <numFmt numFmtId="166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0" start="0" length="0">
      <dxf>
        <font>
          <sz val="10"/>
          <color theme="1"/>
          <name val="Times New Roman"/>
          <scheme val="none"/>
        </font>
        <numFmt numFmtId="166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0" start="0" length="0">
      <dxf>
        <font>
          <sz val="10"/>
          <color theme="1"/>
          <name val="Times New Roman"/>
          <scheme val="none"/>
        </font>
        <numFmt numFmtId="166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500" start="0" length="0">
      <dxf>
        <font>
          <b/>
          <sz val="10"/>
          <color theme="1"/>
          <name val="Times New Roman"/>
          <scheme val="none"/>
        </font>
        <numFmt numFmtId="4" formatCode="#,##0.00"/>
        <alignment horizontal="right" vertical="center" readingOrder="0"/>
      </dxf>
    </rfmt>
  </rrc>
  <rrc rId="1025" sId="1" ref="A500:XFD500" action="deleteRow">
    <rfmt sheetId="1" xfDxf="1" sqref="A500:XFD500" start="0" length="0"/>
    <rfmt sheetId="1" sqref="A500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0" start="0" length="0">
      <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0" start="0" length="0">
      <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0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0" start="0" length="0">
      <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0" start="0" length="0">
      <dxf>
        <font>
          <sz val="10"/>
          <color theme="1"/>
          <name val="Times New Roman"/>
          <scheme val="none"/>
        </font>
        <numFmt numFmtId="166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0" start="0" length="0">
      <dxf>
        <font>
          <sz val="10"/>
          <color theme="1"/>
          <name val="Times New Roman"/>
          <scheme val="none"/>
        </font>
        <numFmt numFmtId="166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0" start="0" length="0">
      <dxf>
        <font>
          <sz val="10"/>
          <color theme="1"/>
          <name val="Times New Roman"/>
          <scheme val="none"/>
        </font>
        <numFmt numFmtId="166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500" start="0" length="0">
      <dxf>
        <font>
          <b/>
          <sz val="10"/>
          <color theme="1"/>
          <name val="Times New Roman"/>
          <scheme val="none"/>
        </font>
        <numFmt numFmtId="4" formatCode="#,##0.00"/>
        <alignment horizontal="right" vertical="center" readingOrder="0"/>
      </dxf>
    </rfmt>
  </rrc>
  <rrc rId="1026" sId="1" ref="A500:XFD500" action="insertRow"/>
  <rrc rId="1027" sId="1" ref="A500:XFD500" action="insertRow"/>
  <rrc rId="1028" sId="1" ref="A500:XFD501" action="insertRow"/>
  <rrc rId="1029" sId="1" ref="A500:XFD500" action="insertRow"/>
  <rcc rId="1030" sId="1">
    <nc r="A500">
      <v>565</v>
    </nc>
  </rcc>
  <rcc rId="1031" sId="1">
    <nc r="A501">
      <v>565</v>
    </nc>
  </rcc>
  <rcc rId="1032" sId="1">
    <nc r="A502">
      <v>565</v>
    </nc>
  </rcc>
  <rcc rId="1033" sId="1">
    <nc r="A503">
      <v>565</v>
    </nc>
  </rcc>
  <rcc rId="1034" sId="1">
    <nc r="A504">
      <v>565</v>
    </nc>
  </rcc>
  <rcc rId="1035" sId="1">
    <nc r="B500" t="inlineStr">
      <is>
        <t>0804</t>
      </is>
    </nc>
  </rcc>
  <rcc rId="1036" sId="1">
    <nc r="B501" t="inlineStr">
      <is>
        <t>0804</t>
      </is>
    </nc>
  </rcc>
  <rcc rId="1037" sId="1">
    <nc r="B502" t="inlineStr">
      <is>
        <t>0804</t>
      </is>
    </nc>
  </rcc>
  <rcc rId="1038" sId="1">
    <nc r="B503" t="inlineStr">
      <is>
        <t>0804</t>
      </is>
    </nc>
  </rcc>
  <rcc rId="1039" sId="1">
    <nc r="B504" t="inlineStr">
      <is>
        <t>0804</t>
      </is>
    </nc>
  </rcc>
  <rcc rId="1040" sId="1">
    <nc r="E500" t="inlineStr">
      <is>
        <t>Муниципальная программа Старицкого муниципального округа Тверской области "Муниципальное управление и  гражданское общество Старицкого муниципального округа" на 2023-2027 годы</t>
      </is>
    </nc>
  </rcc>
  <rcc rId="1041" sId="1">
    <nc r="C500" t="inlineStr">
      <is>
        <t>0800000000</t>
      </is>
    </nc>
  </rcc>
  <rcc rId="1042" sId="1">
    <nc r="E501" t="inlineStr">
      <is>
        <t>Подпрограмма "Социальная поддержка населения и организация социально-значимых мероприятий на территории Старицкого муниципального округа"</t>
      </is>
    </nc>
  </rcc>
  <rcc rId="1043" sId="1">
    <nc r="C501" t="inlineStr">
      <is>
        <t>0830000000</t>
      </is>
    </nc>
  </rcc>
  <rcc rId="1044" sId="1">
    <nc r="E502" t="inlineStr">
      <is>
        <t xml:space="preserve">Задача «Организация социально-значимых мероприятий, акций на территории Старицкого муниципального округа" </t>
      </is>
    </nc>
  </rcc>
  <rcc rId="1045" sId="1">
    <nc r="C502" t="inlineStr">
      <is>
        <t>0830200000</t>
      </is>
    </nc>
  </rcc>
  <rcc rId="1046" sId="1" xfDxf="1" dxf="1">
    <nc r="C503" t="inlineStr">
      <is>
        <t>083022001Б</t>
      </is>
    </nc>
    <ndxf>
      <font>
        <sz val="10"/>
        <name val="Times New Roman"/>
        <scheme val="none"/>
      </font>
      <numFmt numFmtId="30" formatCode="@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7" sId="1" xfDxf="1" dxf="1">
    <nc r="E503" t="inlineStr">
      <is>
        <t xml:space="preserve">Проведение социально-значимых мероприятий, акций </t>
      </is>
    </nc>
    <ndxf>
      <font>
        <sz val="10"/>
        <name val="Times New Roman"/>
        <scheme val="none"/>
      </font>
      <alignment horizontal="left" vertical="top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8" sId="1">
    <nc r="C504" t="inlineStr">
      <is>
        <t>083022001Б</t>
      </is>
    </nc>
  </rcc>
  <rcc rId="1049" sId="1">
    <nc r="D504">
      <v>200</v>
    </nc>
  </rcc>
  <rcc rId="1050" sId="1">
    <nc r="E504" t="inlineStr">
      <is>
        <t>Закупка товаров, работ и услуг для обеспечения государственных (муниципальных) нужд</t>
      </is>
    </nc>
  </rcc>
  <rcc rId="1051" sId="1" numFmtId="4">
    <nc r="F504">
      <v>1055</v>
    </nc>
  </rcc>
  <rcc rId="1052" sId="1" numFmtId="4">
    <nc r="G504">
      <v>1055</v>
    </nc>
  </rcc>
  <rcc rId="1053" sId="1" numFmtId="4">
    <nc r="H504">
      <v>1055</v>
    </nc>
  </rcc>
  <rcc rId="1054" sId="1">
    <nc r="F503">
      <f>F504</f>
    </nc>
  </rcc>
  <rcc rId="1055" sId="1">
    <nc r="G503">
      <f>G504</f>
    </nc>
  </rcc>
  <rcc rId="1056" sId="1">
    <nc r="H503">
      <f>H504</f>
    </nc>
  </rcc>
  <rcc rId="1057" sId="1">
    <nc r="F502">
      <f>F503</f>
    </nc>
  </rcc>
  <rcc rId="1058" sId="1">
    <nc r="G502">
      <f>G503</f>
    </nc>
  </rcc>
  <rcc rId="1059" sId="1">
    <nc r="H502">
      <f>H503</f>
    </nc>
  </rcc>
  <rcc rId="1060" sId="1">
    <nc r="F501">
      <f>F502</f>
    </nc>
  </rcc>
  <rcc rId="1061" sId="1">
    <nc r="G501">
      <f>G502</f>
    </nc>
  </rcc>
  <rcc rId="1062" sId="1">
    <nc r="H501">
      <f>H502</f>
    </nc>
  </rcc>
  <rcc rId="1063" sId="1">
    <nc r="F500">
      <f>F501</f>
    </nc>
  </rcc>
  <rcc rId="1064" sId="1">
    <nc r="G500">
      <f>G501</f>
    </nc>
  </rcc>
  <rcc rId="1065" sId="1">
    <nc r="H500">
      <f>H501</f>
    </nc>
  </rcc>
  <rcc rId="1066" sId="1">
    <oc r="F493">
      <f>F494</f>
    </oc>
    <nc r="F493">
      <f>F494+F500</f>
    </nc>
  </rcc>
  <rcc rId="1067" sId="1">
    <oc r="G493">
      <f>G494</f>
    </oc>
    <nc r="G493">
      <f>G494+G500</f>
    </nc>
  </rcc>
  <rcc rId="1068" sId="1">
    <oc r="H493">
      <f>H494</f>
    </oc>
    <nc r="H493">
      <f>H494+H500</f>
    </nc>
  </rcc>
  <rcv guid="{2335C992-E119-4E38-8C29-D2F6466BCEF9}" action="delete"/>
  <rdn rId="0" localSheetId="1" customView="1" name="Z_2335C992_E119_4E38_8C29_D2F6466BCEF9_.wvu.FilterData" hidden="1" oldHidden="1">
    <formula>'Приложение 4'!$A$1:$H$745</formula>
    <oldFormula>'Приложение 4'!$A$1:$H$745</oldFormula>
  </rdn>
  <rcv guid="{2335C992-E119-4E38-8C29-D2F6466BCEF9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70" sId="1" ref="A354:XFD354" action="insertRow"/>
  <rrc rId="1071" sId="1" ref="A354:XFD354" action="insertRow"/>
  <rfmt sheetId="1" sqref="A354" start="0" length="0">
    <dxf/>
  </rfmt>
  <rcc rId="1072" sId="1">
    <nc r="B354" t="inlineStr">
      <is>
        <t>0113</t>
      </is>
    </nc>
  </rcc>
  <rcc rId="1073" sId="1">
    <nc r="C354" t="inlineStr">
      <is>
        <t>071022007Б</t>
      </is>
    </nc>
  </rcc>
  <rcc rId="1074" sId="1" odxf="1" dxf="1">
    <nc r="E354" t="inlineStr">
      <is>
        <t>Управление муниципальным имуществом</t>
      </is>
    </nc>
    <odxf/>
    <ndxf/>
  </rcc>
  <rfmt sheetId="1" sqref="G354" start="0" length="0">
    <dxf/>
  </rfmt>
  <rfmt sheetId="1" sqref="H354" start="0" length="0">
    <dxf/>
  </rfmt>
  <rfmt sheetId="1" sqref="A355" start="0" length="0">
    <dxf/>
  </rfmt>
  <rcc rId="1075" sId="1">
    <nc r="B355" t="inlineStr">
      <is>
        <t>0113</t>
      </is>
    </nc>
  </rcc>
  <rcc rId="1076" sId="1">
    <nc r="C355" t="inlineStr">
      <is>
        <t>071022007Б</t>
      </is>
    </nc>
  </rcc>
  <rcc rId="1077" sId="1">
    <nc r="D355">
      <v>200</v>
    </nc>
  </rcc>
  <rcc rId="1078" sId="1">
    <nc r="E355" t="inlineStr">
      <is>
        <t>Закупка товаров, работ и услуг для обеспечения государственных (муниципальных) нужд</t>
      </is>
    </nc>
  </rcc>
  <rcc rId="1079" sId="1">
    <nc r="A354">
      <v>519</v>
    </nc>
  </rcc>
  <rcc rId="1080" sId="1">
    <nc r="A355">
      <v>519</v>
    </nc>
  </rcc>
  <rcc rId="1081" sId="1" numFmtId="4">
    <nc r="F355">
      <v>396</v>
    </nc>
  </rcc>
  <rcc rId="1082" sId="1" numFmtId="4">
    <nc r="G355">
      <v>396</v>
    </nc>
  </rcc>
  <rcc rId="1083" sId="1" numFmtId="4">
    <nc r="H355">
      <v>396</v>
    </nc>
  </rcc>
  <rcc rId="1084" sId="1">
    <nc r="F354">
      <f>F355</f>
    </nc>
  </rcc>
  <rcc rId="1085" sId="1" odxf="1" dxf="1">
    <nc r="G354">
      <f>G355</f>
    </nc>
    <ndxf/>
  </rcc>
  <rcc rId="1086" sId="1" odxf="1" dxf="1">
    <nc r="H354">
      <f>H355</f>
    </nc>
    <ndxf/>
  </rcc>
  <rcc rId="1087" sId="1">
    <oc r="F351">
      <f>F352</f>
    </oc>
    <nc r="F351">
      <f>F352+F354</f>
    </nc>
  </rcc>
  <rcc rId="1088" sId="1">
    <oc r="G351">
      <f>G352</f>
    </oc>
    <nc r="G351">
      <f>G352+G354</f>
    </nc>
  </rcc>
  <rcc rId="1089" sId="1">
    <oc r="H351">
      <f>H352</f>
    </oc>
    <nc r="H351">
      <f>H352+H354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0" sId="1" numFmtId="4">
    <oc r="G561">
      <v>75734.8</v>
    </oc>
    <nc r="G561">
      <v>75339.8</v>
    </nc>
  </rcc>
  <rcc rId="1091" sId="1" numFmtId="4">
    <oc r="H561">
      <v>76378.399999999994</v>
    </oc>
    <nc r="H561">
      <v>75983.399999999994</v>
    </nc>
  </rcc>
  <rcc rId="1092" sId="1" numFmtId="4">
    <oc r="G559">
      <v>0</v>
    </oc>
    <nc r="G559">
      <v>185</v>
    </nc>
  </rcc>
  <rcc rId="1093" sId="1" numFmtId="4">
    <oc r="H559">
      <v>0</v>
    </oc>
    <nc r="H559">
      <v>185</v>
    </nc>
  </rcc>
  <rcv guid="{43FD33B7-B9E7-4519-B000-144440AB07FE}" action="delete"/>
  <rdn rId="0" localSheetId="1" customView="1" name="Z_43FD33B7_B9E7_4519_B000_144440AB07FE_.wvu.FilterData" hidden="1" oldHidden="1">
    <formula>'Приложение 4'!$A$1:$H$747</formula>
    <oldFormula>'Приложение 4'!$A$1:$H$747</oldFormula>
  </rdn>
  <rcv guid="{43FD33B7-B9E7-4519-B000-144440AB07FE}" action="add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5" sId="1" numFmtId="4">
    <oc r="H630">
      <v>8948.6</v>
    </oc>
    <nc r="H630">
      <v>8941.1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272" start="0" length="0">
    <dxf>
      <numFmt numFmtId="166" formatCode="#,##0.0"/>
    </dxf>
  </rfmt>
  <rfmt sheetId="1" sqref="J272" start="0" length="0">
    <dxf>
      <font>
        <b val="0"/>
        <sz val="11"/>
        <color theme="1"/>
        <name val="Calibri"/>
        <scheme val="minor"/>
      </font>
      <numFmt numFmtId="166" formatCode="#,##0.0"/>
      <alignment horizontal="general" vertical="bottom" readingOrder="0"/>
    </dxf>
  </rfmt>
  <rfmt sheetId="1" sqref="K272" start="0" length="0">
    <dxf>
      <numFmt numFmtId="166" formatCode="#,##0.0"/>
    </dxf>
  </rfmt>
  <rfmt sheetId="1" sqref="A502:H502">
    <dxf>
      <fill>
        <patternFill patternType="solid">
          <bgColor theme="5" tint="0.79998168889431442"/>
        </patternFill>
      </fill>
    </dxf>
  </rfmt>
  <rcc rId="1102" sId="1" odxf="1" dxf="1">
    <nc r="I285">
      <f>F284+F710</f>
    </nc>
    <odxf>
      <numFmt numFmtId="0" formatCode="General"/>
    </odxf>
    <ndxf>
      <numFmt numFmtId="166" formatCode="#,##0.0"/>
    </ndxf>
  </rcc>
  <rcc rId="1103" sId="1" odxf="1" dxf="1">
    <nc r="J285">
      <f>G284+G710</f>
    </nc>
    <odxf>
      <font>
        <b/>
        <sz val="10"/>
        <name val="Times New Roman"/>
        <scheme val="none"/>
      </font>
      <numFmt numFmtId="4" formatCode="#,##0.00"/>
      <alignment horizontal="right" vertical="center" readingOrder="0"/>
    </odxf>
    <ndxf>
      <font>
        <b val="0"/>
        <sz val="11"/>
        <color theme="1"/>
        <name val="Calibri"/>
        <scheme val="minor"/>
      </font>
      <numFmt numFmtId="166" formatCode="#,##0.0"/>
      <alignment horizontal="general" vertical="bottom" readingOrder="0"/>
    </ndxf>
  </rcc>
  <rcc rId="1104" sId="1" odxf="1" dxf="1">
    <nc r="K285">
      <f>H284+H710</f>
    </nc>
    <odxf>
      <numFmt numFmtId="0" formatCode="General"/>
    </odxf>
    <ndxf>
      <numFmt numFmtId="166" formatCode="#,##0.0"/>
    </ndxf>
  </rcc>
  <rcc rId="1105" sId="1" odxf="1" dxf="1">
    <nc r="I295">
      <f>F294+F716</f>
    </nc>
    <odxf>
      <numFmt numFmtId="0" formatCode="General"/>
    </odxf>
    <ndxf>
      <numFmt numFmtId="166" formatCode="#,##0.0"/>
    </ndxf>
  </rcc>
  <rcc rId="1106" sId="1" odxf="1" dxf="1">
    <nc r="J295">
      <f>G294+G716</f>
    </nc>
    <odxf>
      <font>
        <b/>
        <sz val="10"/>
        <name val="Times New Roman"/>
        <scheme val="none"/>
      </font>
      <numFmt numFmtId="4" formatCode="#,##0.00"/>
      <alignment horizontal="right" vertical="center" readingOrder="0"/>
    </odxf>
    <ndxf>
      <font>
        <b val="0"/>
        <sz val="11"/>
        <color theme="1"/>
        <name val="Calibri"/>
        <scheme val="minor"/>
      </font>
      <numFmt numFmtId="166" formatCode="#,##0.0"/>
      <alignment horizontal="general" vertical="bottom" readingOrder="0"/>
    </ndxf>
  </rcc>
  <rcc rId="1107" sId="1" odxf="1" dxf="1">
    <nc r="K295">
      <f>H294+H716</f>
    </nc>
    <odxf>
      <numFmt numFmtId="0" formatCode="General"/>
    </odxf>
    <ndxf>
      <numFmt numFmtId="166" formatCode="#,##0.0"/>
    </ndxf>
  </rcc>
  <rcv guid="{E0C2184F-1711-4BE7-BC9D-AA743B2F2A79}" action="delete"/>
  <rdn rId="0" localSheetId="1" customView="1" name="Z_E0C2184F_1711_4BE7_BC9D_AA743B2F2A79_.wvu.FilterData" hidden="1" oldHidden="1">
    <formula>'Приложение 4'!$A$6:$H$747</formula>
    <oldFormula>'Приложение 4'!$A$1:$H$747</oldFormula>
  </rdn>
  <rcv guid="{E0C2184F-1711-4BE7-BC9D-AA743B2F2A79}" action="add"/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9" sId="1">
    <oc r="I295">
      <f>F294+F716</f>
    </oc>
    <nc r="I295"/>
  </rcc>
  <rcc rId="1110" sId="1">
    <oc r="J295">
      <f>G294+G716</f>
    </oc>
    <nc r="J295"/>
  </rcc>
  <rcc rId="1111" sId="1">
    <oc r="K295">
      <f>H294+H716</f>
    </oc>
    <nc r="K295"/>
  </rcc>
  <rcc rId="1112" sId="1">
    <oc r="I285">
      <f>F284+F710</f>
    </oc>
    <nc r="I285"/>
  </rcc>
  <rcc rId="1113" sId="1">
    <oc r="J285">
      <f>G284+G710</f>
    </oc>
    <nc r="J285"/>
  </rcc>
  <rcc rId="1114" sId="1">
    <oc r="K285">
      <f>H284+H710</f>
    </oc>
    <nc r="K285"/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31" start="0" length="0">
    <dxf>
      <numFmt numFmtId="166" formatCode="#,##0.0"/>
    </dxf>
  </rfmt>
  <rfmt sheetId="1" sqref="J131" start="0" length="0">
    <dxf>
      <font>
        <b val="0"/>
        <sz val="11"/>
        <color theme="1"/>
        <name val="Calibri"/>
        <scheme val="minor"/>
      </font>
      <numFmt numFmtId="166" formatCode="#,##0.0"/>
      <alignment horizontal="general" vertical="bottom" readingOrder="0"/>
    </dxf>
  </rfmt>
  <rfmt sheetId="1" sqref="K131" start="0" length="0">
    <dxf>
      <numFmt numFmtId="166" formatCode="#,##0.0"/>
    </dxf>
  </rfmt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C2184F-1711-4BE7-BC9D-AA743B2F2A79}" action="delete"/>
  <rdn rId="0" localSheetId="1" customView="1" name="Z_E0C2184F_1711_4BE7_BC9D_AA743B2F2A79_.wvu.FilterData" hidden="1" oldHidden="1">
    <formula>'Приложение 4'!$A$6:$H$747</formula>
    <oldFormula>'Приложение 4'!$A$6:$H$747</oldFormula>
  </rdn>
  <rcv guid="{E0C2184F-1711-4BE7-BC9D-AA743B2F2A79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C2184F-1711-4BE7-BC9D-AA743B2F2A79}" action="delete"/>
  <rdn rId="0" localSheetId="1" customView="1" name="Z_E0C2184F_1711_4BE7_BC9D_AA743B2F2A79_.wvu.FilterData" hidden="1" oldHidden="1">
    <formula>'Приложение 4'!$A$6:$H$747</formula>
    <oldFormula>'Приложение 4'!$A$6:$H$747</oldFormula>
  </rdn>
  <rcv guid="{E0C2184F-1711-4BE7-BC9D-AA743B2F2A79}" action="add"/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8F89C98-0CFA-4074-8EF0-21DCB6AEE528}" action="delete"/>
  <rdn rId="0" localSheetId="1" customView="1" name="Z_B8F89C98_0CFA_4074_8EF0_21DCB6AEE528_.wvu.FilterData" hidden="1" oldHidden="1">
    <formula>'Приложение 4'!$A$6:$H$747</formula>
    <oldFormula>'Приложение 4'!$A$1:$H$747</oldFormula>
  </rdn>
  <rcv guid="{B8F89C98-0CFA-4074-8EF0-21DCB6AEE528}" action="add"/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8F89C98-0CFA-4074-8EF0-21DCB6AEE528}" action="delete"/>
  <rdn rId="0" localSheetId="1" customView="1" name="Z_B8F89C98_0CFA_4074_8EF0_21DCB6AEE528_.wvu.FilterData" hidden="1" oldHidden="1">
    <formula>'Приложение 4'!$A$6:$H$747</formula>
    <oldFormula>'Приложение 4'!$A$6:$H$747</oldFormula>
  </rdn>
  <rcv guid="{B8F89C98-0CFA-4074-8EF0-21DCB6AEE528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8F89C98-0CFA-4074-8EF0-21DCB6AEE528}" action="delete"/>
  <rdn rId="0" localSheetId="1" customView="1" name="Z_B8F89C98_0CFA_4074_8EF0_21DCB6AEE528_.wvu.FilterData" hidden="1" oldHidden="1">
    <formula>'Приложение 4'!$A$6:$H$747</formula>
    <oldFormula>'Приложение 4'!$A$6:$H$747</oldFormula>
  </rdn>
  <rcv guid="{B8F89C98-0CFA-4074-8EF0-21DCB6AEE528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8F89C98-0CFA-4074-8EF0-21DCB6AEE528}" action="delete"/>
  <rdn rId="0" localSheetId="1" customView="1" name="Z_B8F89C98_0CFA_4074_8EF0_21DCB6AEE528_.wvu.FilterData" hidden="1" oldHidden="1">
    <formula>'Приложение 4'!$A$6:$H$747</formula>
    <oldFormula>'Приложение 4'!$A$6:$H$747</oldFormula>
  </rdn>
  <rcv guid="{B8F89C98-0CFA-4074-8EF0-21DCB6AEE528}" action="add"/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C2184F-1711-4BE7-BC9D-AA743B2F2A79}" action="delete"/>
  <rdn rId="0" localSheetId="1" customView="1" name="Z_E0C2184F_1711_4BE7_BC9D_AA743B2F2A79_.wvu.FilterData" hidden="1" oldHidden="1">
    <formula>'Приложение 4'!$A$6:$H$747</formula>
    <oldFormula>'Приложение 4'!$A$6:$H$747</oldFormula>
  </rdn>
  <rcv guid="{E0C2184F-1711-4BE7-BC9D-AA743B2F2A79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2" sId="1" odxf="1" dxf="1">
    <oc r="E634" t="inlineStr">
      <is>
        <t>Капитальный ремонт фасада здпния МБУ ДО "Спортивнпя школа" в г. Старица Тверской области в осях 1-3</t>
      </is>
    </oc>
    <nc r="E634" t="inlineStr">
      <is>
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фасада здания   МБУДО "Спортивная школа" в г.Старица Тверской области в осях 1-3) </t>
      </is>
    </nc>
    <odxf>
      <fill>
        <patternFill patternType="none">
          <bgColor indexed="65"/>
        </patternFill>
      </fill>
      <alignment vertical="top" readingOrder="0"/>
    </odxf>
    <ndxf>
      <fill>
        <patternFill patternType="solid">
          <bgColor theme="5" tint="0.59999389629810485"/>
        </patternFill>
      </fill>
      <alignment vertical="center" readingOrder="0"/>
    </ndxf>
  </rcc>
  <rfmt sheetId="1" sqref="E634">
    <dxf>
      <fill>
        <patternFill>
          <bgColor theme="0"/>
        </patternFill>
      </fill>
    </dxf>
  </rfmt>
  <rcc rId="1123" sId="1" odxf="1" dxf="1">
    <oc r="E636" t="inlineStr">
      <is>
        <t>Капитальный ремонт фасада здпния МБУ ДО "Спортивнпя школа" в г. Старица Тверской области в осях 3-1</t>
      </is>
    </oc>
    <nc r="E636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фасада здания   МБУДО "Спортивная школа" в г.Старица Тверской области в осях 3-1)</t>
      </is>
    </nc>
    <odxf>
      <font>
        <sz val="10"/>
        <color auto="1"/>
        <name val="Times New Roman"/>
        <scheme val="none"/>
      </font>
      <fill>
        <patternFill patternType="none">
          <bgColor indexed="65"/>
        </patternFill>
      </fill>
      <alignment vertical="top" readingOrder="0"/>
    </odxf>
    <ndxf>
      <font>
        <sz val="10"/>
        <color auto="1"/>
        <name val="Times New Roman"/>
        <scheme val="none"/>
      </font>
      <fill>
        <patternFill patternType="solid">
          <bgColor theme="5" tint="0.59999389629810485"/>
        </patternFill>
      </fill>
      <alignment vertical="center" readingOrder="0"/>
    </ndxf>
  </rcc>
  <rfmt sheetId="1" sqref="E636">
    <dxf>
      <fill>
        <patternFill>
          <bgColor theme="0"/>
        </patternFill>
      </fill>
    </dxf>
  </rfmt>
  <rcc rId="1124" sId="1" odxf="1" dxf="1">
    <oc r="E638" t="inlineStr">
      <is>
        <t>Капитальный ремонт фасада здпния МБУ ДО "Спортивнпя школа" в г. Старица Тверской области в осях А-Б</t>
      </is>
    </oc>
    <nc r="E638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фасада здания МБУДО "Спортивная школа" в г.Старица Тверской области в осях А-Б)</t>
      </is>
    </nc>
    <odxf>
      <font>
        <sz val="10"/>
        <color auto="1"/>
        <name val="Times New Roman"/>
        <scheme val="none"/>
      </font>
      <fill>
        <patternFill patternType="none">
          <bgColor indexed="65"/>
        </patternFill>
      </fill>
      <alignment vertical="top" readingOrder="0"/>
    </odxf>
    <ndxf>
      <font>
        <sz val="10"/>
        <color auto="1"/>
        <name val="Times New Roman"/>
        <scheme val="none"/>
      </font>
      <fill>
        <patternFill patternType="solid">
          <bgColor theme="5" tint="0.59999389629810485"/>
        </patternFill>
      </fill>
      <alignment vertical="center" readingOrder="0"/>
    </ndxf>
  </rcc>
  <rfmt sheetId="1" sqref="E638">
    <dxf>
      <fill>
        <patternFill>
          <bgColor theme="0"/>
        </patternFill>
      </fill>
    </dxf>
  </rfmt>
  <rcc rId="1125" sId="1" odxf="1" dxf="1">
    <oc r="E640" t="inlineStr">
      <is>
        <t>Капитальный ремонт фасада здпния МБУ ДО "Спортивнпя школа" в г. Старица Тверской области в осях Б-А</t>
      </is>
    </oc>
    <nc r="E640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фасада здания МБУДО "Спортивная школа" в г.Старица Тверской области в осях Б-А)</t>
      </is>
    </nc>
    <odxf>
      <font>
        <sz val="10"/>
        <color auto="1"/>
        <name val="Times New Roman"/>
        <scheme val="none"/>
      </font>
      <fill>
        <patternFill patternType="none">
          <bgColor indexed="65"/>
        </patternFill>
      </fill>
      <alignment vertical="top" readingOrder="0"/>
    </odxf>
    <ndxf>
      <font>
        <sz val="10"/>
        <color auto="1"/>
        <name val="Times New Roman"/>
        <scheme val="none"/>
      </font>
      <fill>
        <patternFill patternType="solid">
          <bgColor theme="5" tint="0.59999389629810485"/>
        </patternFill>
      </fill>
      <alignment vertical="center" readingOrder="0"/>
    </ndxf>
  </rcc>
  <rfmt sheetId="1" sqref="E640">
    <dxf>
      <fill>
        <patternFill>
          <bgColor theme="0"/>
        </patternFill>
      </fill>
    </dxf>
  </rfmt>
  <rcv guid="{B8F89C98-0CFA-4074-8EF0-21DCB6AEE528}" action="delete"/>
  <rdn rId="0" localSheetId="1" customView="1" name="Z_B8F89C98_0CFA_4074_8EF0_21DCB6AEE528_.wvu.FilterData" hidden="1" oldHidden="1">
    <formula>'Приложение 4'!$A$6:$H$747</formula>
    <oldFormula>'Приложение 4'!$A$6:$H$747</oldFormula>
  </rdn>
  <rcv guid="{B8F89C98-0CFA-4074-8EF0-21DCB6AEE528}" action="add"/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8F89C98-0CFA-4074-8EF0-21DCB6AEE528}" action="delete"/>
  <rdn rId="0" localSheetId="1" customView="1" name="Z_B8F89C98_0CFA_4074_8EF0_21DCB6AEE528_.wvu.FilterData" hidden="1" oldHidden="1">
    <formula>'Приложение 4'!$A$6:$H$747</formula>
    <oldFormula>'Приложение 4'!$A$6:$H$747</oldFormula>
  </rdn>
  <rcv guid="{B8F89C98-0CFA-4074-8EF0-21DCB6AEE528}" action="add"/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2:H22">
    <dxf>
      <fill>
        <patternFill>
          <bgColor theme="0"/>
        </patternFill>
      </fill>
    </dxf>
  </rfmt>
  <rfmt sheetId="1" sqref="F405:H405">
    <dxf>
      <fill>
        <patternFill>
          <bgColor theme="0"/>
        </patternFill>
      </fill>
    </dxf>
  </rfmt>
  <rfmt sheetId="1" sqref="F500:H500">
    <dxf>
      <fill>
        <patternFill>
          <bgColor theme="0"/>
        </patternFill>
      </fill>
    </dxf>
  </rfmt>
  <rcv guid="{E0C2184F-1711-4BE7-BC9D-AA743B2F2A79}" action="delete"/>
  <rdn rId="0" localSheetId="1" customView="1" name="Z_E0C2184F_1711_4BE7_BC9D_AA743B2F2A79_.wvu.FilterData" hidden="1" oldHidden="1">
    <formula>'Приложение 4'!$A$6:$H$747</formula>
    <oldFormula>'Приложение 4'!$A$6:$H$747</oldFormula>
  </rdn>
  <rcv guid="{E0C2184F-1711-4BE7-BC9D-AA743B2F2A79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335C992-E119-4E38-8C29-D2F6466BCEF9}" action="delete"/>
  <rdn rId="0" localSheetId="1" customView="1" name="Z_2335C992_E119_4E38_8C29_D2F6466BCEF9_.wvu.FilterData" hidden="1" oldHidden="1">
    <formula>'Приложение 4'!$A$6:$H$747</formula>
    <oldFormula>'Приложение 4'!$A$1:$H$747</oldFormula>
  </rdn>
  <rcv guid="{2335C992-E119-4E38-8C29-D2F6466BCEF9}" action="add"/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335C992-E119-4E38-8C29-D2F6466BCEF9}" action="delete"/>
  <rdn rId="0" localSheetId="1" customView="1" name="Z_2335C992_E119_4E38_8C29_D2F6466BCEF9_.wvu.FilterData" hidden="1" oldHidden="1">
    <formula>'Приложение 4'!$A$6:$H$747</formula>
    <oldFormula>'Приложение 4'!$A$6:$H$747</oldFormula>
  </rdn>
  <rcv guid="{2335C992-E119-4E38-8C29-D2F6466BCEF9}" action="add"/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335C992-E119-4E38-8C29-D2F6466BCEF9}" action="delete"/>
  <rdn rId="0" localSheetId="1" customView="1" name="Z_2335C992_E119_4E38_8C29_D2F6466BCEF9_.wvu.FilterData" hidden="1" oldHidden="1">
    <formula>'Приложение 4'!$A$6:$H$747</formula>
    <oldFormula>'Приложение 4'!$A$6:$H$747</oldFormula>
  </rdn>
  <rcv guid="{2335C992-E119-4E38-8C29-D2F6466BCEF9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6">
  <userInfo guid="{2AF6872D-1032-46B8-A95A-8F5FF835FC36}" name="Наталья В" id="-1138016001" dateTime="2023-11-13T16:49:22"/>
  <userInfo guid="{7ABAC420-B708-4E1F-B282-EEC1A02058F9}" name="Наталья В" id="-1138005380" dateTime="2023-11-13T16:52:12"/>
  <userInfo guid="{7ABAC420-B708-4E1F-B282-EEC1A02058F9}" name="Наталья В" id="-1138004450" dateTime="2023-11-13T16:52:27"/>
  <userInfo guid="{7ABAC420-B708-4E1F-B282-EEC1A02058F9}" name="Наталья В" id="-1138003321" dateTime="2023-11-13T16:52:45"/>
  <userInfo guid="{7ABAC420-B708-4E1F-B282-EEC1A02058F9}" name="Наталья В" id="-1138000981" dateTime="2023-11-13T16:53:23"/>
  <userInfo guid="{7ABAC420-B708-4E1F-B282-EEC1A02058F9}" name="Наталья В" id="-1137992288" dateTime="2023-11-13T16:55:42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747"/>
  <sheetViews>
    <sheetView tabSelected="1" topLeftCell="A4" zoomScale="125" zoomScaleNormal="100" workbookViewId="0">
      <pane ySplit="657" topLeftCell="A661" activePane="bottomLeft" state="frozen"/>
      <selection activeCell="A4" sqref="A4"/>
      <selection pane="bottomLeft" activeCell="E674" sqref="E674"/>
    </sheetView>
  </sheetViews>
  <sheetFormatPr defaultRowHeight="15" x14ac:dyDescent="0.25"/>
  <cols>
    <col min="1" max="1" width="5" customWidth="1"/>
    <col min="2" max="2" width="6.140625" customWidth="1"/>
    <col min="3" max="3" width="13.5703125" customWidth="1"/>
    <col min="4" max="4" width="6" customWidth="1"/>
    <col min="5" max="5" width="47" customWidth="1"/>
    <col min="6" max="6" width="11.85546875" style="4" customWidth="1"/>
    <col min="7" max="7" width="11.85546875" style="42" customWidth="1"/>
    <col min="8" max="8" width="12" customWidth="1"/>
    <col min="9" max="9" width="11.7109375" customWidth="1"/>
  </cols>
  <sheetData>
    <row r="1" spans="1:10" s="42" customFormat="1" ht="66.75" customHeight="1" x14ac:dyDescent="0.25">
      <c r="E1" s="98" t="s">
        <v>563</v>
      </c>
      <c r="F1" s="98"/>
      <c r="G1" s="98"/>
      <c r="H1" s="98"/>
    </row>
    <row r="2" spans="1:10" ht="44.25" customHeight="1" x14ac:dyDescent="0.25">
      <c r="A2" s="102" t="s">
        <v>564</v>
      </c>
      <c r="B2" s="103"/>
      <c r="C2" s="103"/>
      <c r="D2" s="103"/>
      <c r="E2" s="103"/>
      <c r="F2" s="103"/>
      <c r="G2" s="104"/>
      <c r="H2" s="105"/>
    </row>
    <row r="3" spans="1:10" ht="13.5" customHeight="1" x14ac:dyDescent="0.25">
      <c r="A3" s="112" t="s">
        <v>0</v>
      </c>
      <c r="B3" s="110" t="s">
        <v>1</v>
      </c>
      <c r="C3" s="110" t="s">
        <v>2</v>
      </c>
      <c r="D3" s="110" t="s">
        <v>3</v>
      </c>
      <c r="E3" s="110" t="s">
        <v>4</v>
      </c>
      <c r="F3" s="99" t="s">
        <v>195</v>
      </c>
      <c r="G3" s="100"/>
      <c r="H3" s="101"/>
    </row>
    <row r="4" spans="1:10" ht="16.5" customHeight="1" x14ac:dyDescent="0.25">
      <c r="A4" s="113"/>
      <c r="B4" s="111"/>
      <c r="C4" s="111"/>
      <c r="D4" s="111"/>
      <c r="E4" s="111"/>
      <c r="F4" s="108" t="s">
        <v>264</v>
      </c>
      <c r="G4" s="106" t="s">
        <v>187</v>
      </c>
      <c r="H4" s="107"/>
    </row>
    <row r="5" spans="1:10" ht="15" customHeight="1" x14ac:dyDescent="0.25">
      <c r="A5" s="113"/>
      <c r="B5" s="111"/>
      <c r="C5" s="111"/>
      <c r="D5" s="111"/>
      <c r="E5" s="111"/>
      <c r="F5" s="109"/>
      <c r="G5" s="81" t="s">
        <v>280</v>
      </c>
      <c r="H5" s="81" t="s">
        <v>565</v>
      </c>
    </row>
    <row r="6" spans="1:10" x14ac:dyDescent="0.25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80">
        <v>6</v>
      </c>
      <c r="G6" s="80">
        <v>7</v>
      </c>
      <c r="H6" s="80">
        <v>8</v>
      </c>
    </row>
    <row r="7" spans="1:10" ht="20.25" customHeight="1" x14ac:dyDescent="0.25">
      <c r="A7" s="34"/>
      <c r="B7" s="34"/>
      <c r="C7" s="35"/>
      <c r="D7" s="34"/>
      <c r="E7" s="47" t="s">
        <v>5</v>
      </c>
      <c r="F7" s="82">
        <f>F8+F324+F339+F389+F507+F739+F331</f>
        <v>1139883</v>
      </c>
      <c r="G7" s="82">
        <f>G8+G324+G339+G389+G507+G739+G331</f>
        <v>869216</v>
      </c>
      <c r="H7" s="82">
        <f>H8+H324+H339+H389+H507+H739+H331</f>
        <v>876994.4</v>
      </c>
      <c r="J7" s="45"/>
    </row>
    <row r="8" spans="1:10" ht="39" customHeight="1" x14ac:dyDescent="0.25">
      <c r="A8" s="25">
        <v>501</v>
      </c>
      <c r="B8" s="25"/>
      <c r="C8" s="26"/>
      <c r="D8" s="25"/>
      <c r="E8" s="27" t="s">
        <v>281</v>
      </c>
      <c r="F8" s="48">
        <f>F9+F81+F105+F277+F315+F141+F302+F270+F73</f>
        <v>497927.49999999994</v>
      </c>
      <c r="G8" s="48">
        <f>G9+G81+G105+G277+G315+G141+G302+G270+G73</f>
        <v>266089.90000000002</v>
      </c>
      <c r="H8" s="48">
        <f>H9+H81+H105+H277+H315+H141+H302+H270+H73</f>
        <v>273197.19999999995</v>
      </c>
      <c r="J8" s="46"/>
    </row>
    <row r="9" spans="1:10" x14ac:dyDescent="0.25">
      <c r="A9" s="5">
        <v>501</v>
      </c>
      <c r="B9" s="6" t="s">
        <v>6</v>
      </c>
      <c r="C9" s="11"/>
      <c r="D9" s="5"/>
      <c r="E9" s="49" t="s">
        <v>8</v>
      </c>
      <c r="F9" s="44">
        <f>F10+F16++F30+F35+F24</f>
        <v>93381.7</v>
      </c>
      <c r="G9" s="44">
        <f>G10+G16++G30+G35+G24</f>
        <v>87995.799999999988</v>
      </c>
      <c r="H9" s="44">
        <f>H10+H16++H30+H35+H24</f>
        <v>88174.700000000012</v>
      </c>
      <c r="J9" s="46"/>
    </row>
    <row r="10" spans="1:10" ht="28.5" customHeight="1" x14ac:dyDescent="0.25">
      <c r="A10" s="5">
        <v>501</v>
      </c>
      <c r="B10" s="6" t="s">
        <v>220</v>
      </c>
      <c r="C10" s="6"/>
      <c r="D10" s="5"/>
      <c r="E10" s="49" t="s">
        <v>457</v>
      </c>
      <c r="F10" s="44">
        <f t="shared" ref="F10:F14" si="0">F11</f>
        <v>3948.7</v>
      </c>
      <c r="G10" s="44">
        <f t="shared" ref="G10:G14" si="1">G11</f>
        <v>3948.7</v>
      </c>
      <c r="H10" s="44">
        <f t="shared" ref="H10:H14" si="2">H11</f>
        <v>3948.7</v>
      </c>
      <c r="J10" s="46"/>
    </row>
    <row r="11" spans="1:10" ht="52.5" customHeight="1" x14ac:dyDescent="0.25">
      <c r="A11" s="28">
        <v>501</v>
      </c>
      <c r="B11" s="29" t="s">
        <v>220</v>
      </c>
      <c r="C11" s="29" t="s">
        <v>77</v>
      </c>
      <c r="D11" s="28"/>
      <c r="E11" s="50" t="s">
        <v>282</v>
      </c>
      <c r="F11" s="51">
        <f t="shared" si="0"/>
        <v>3948.7</v>
      </c>
      <c r="G11" s="51">
        <f t="shared" si="1"/>
        <v>3948.7</v>
      </c>
      <c r="H11" s="51">
        <f t="shared" si="2"/>
        <v>3948.7</v>
      </c>
      <c r="J11" s="46"/>
    </row>
    <row r="12" spans="1:10" x14ac:dyDescent="0.25">
      <c r="A12" s="5">
        <v>501</v>
      </c>
      <c r="B12" s="6" t="s">
        <v>220</v>
      </c>
      <c r="C12" s="6" t="s">
        <v>79</v>
      </c>
      <c r="D12" s="5"/>
      <c r="E12" s="49" t="s">
        <v>26</v>
      </c>
      <c r="F12" s="44">
        <f t="shared" si="0"/>
        <v>3948.7</v>
      </c>
      <c r="G12" s="44">
        <f t="shared" si="1"/>
        <v>3948.7</v>
      </c>
      <c r="H12" s="44">
        <f t="shared" si="2"/>
        <v>3948.7</v>
      </c>
      <c r="J12" s="46"/>
    </row>
    <row r="13" spans="1:10" ht="25.5" x14ac:dyDescent="0.25">
      <c r="A13" s="5">
        <v>501</v>
      </c>
      <c r="B13" s="6" t="s">
        <v>220</v>
      </c>
      <c r="C13" s="6" t="s">
        <v>181</v>
      </c>
      <c r="D13" s="5"/>
      <c r="E13" s="49" t="s">
        <v>208</v>
      </c>
      <c r="F13" s="44">
        <f t="shared" si="0"/>
        <v>3948.7</v>
      </c>
      <c r="G13" s="44">
        <f t="shared" si="1"/>
        <v>3948.7</v>
      </c>
      <c r="H13" s="44">
        <f t="shared" si="2"/>
        <v>3948.7</v>
      </c>
      <c r="J13" s="46"/>
    </row>
    <row r="14" spans="1:10" x14ac:dyDescent="0.25">
      <c r="A14" s="5">
        <v>501</v>
      </c>
      <c r="B14" s="6" t="s">
        <v>220</v>
      </c>
      <c r="C14" s="6" t="s">
        <v>221</v>
      </c>
      <c r="D14" s="5"/>
      <c r="E14" s="49" t="s">
        <v>222</v>
      </c>
      <c r="F14" s="44">
        <f t="shared" si="0"/>
        <v>3948.7</v>
      </c>
      <c r="G14" s="44">
        <f t="shared" si="1"/>
        <v>3948.7</v>
      </c>
      <c r="H14" s="44">
        <f t="shared" si="2"/>
        <v>3948.7</v>
      </c>
      <c r="J14" s="46"/>
    </row>
    <row r="15" spans="1:10" ht="54.75" customHeight="1" x14ac:dyDescent="0.25">
      <c r="A15" s="5">
        <v>501</v>
      </c>
      <c r="B15" s="6" t="s">
        <v>220</v>
      </c>
      <c r="C15" s="6" t="s">
        <v>221</v>
      </c>
      <c r="D15" s="5">
        <v>100</v>
      </c>
      <c r="E15" s="49" t="s">
        <v>25</v>
      </c>
      <c r="F15" s="44">
        <v>3948.7</v>
      </c>
      <c r="G15" s="44">
        <v>3948.7</v>
      </c>
      <c r="H15" s="44">
        <v>3948.7</v>
      </c>
      <c r="J15" s="46"/>
    </row>
    <row r="16" spans="1:10" ht="42" customHeight="1" x14ac:dyDescent="0.25">
      <c r="A16" s="5">
        <v>501</v>
      </c>
      <c r="B16" s="8" t="s">
        <v>7</v>
      </c>
      <c r="C16" s="8"/>
      <c r="D16" s="7"/>
      <c r="E16" s="52" t="s">
        <v>13</v>
      </c>
      <c r="F16" s="24">
        <f t="shared" ref="F16:F19" si="3">F17</f>
        <v>45370.9</v>
      </c>
      <c r="G16" s="24">
        <f t="shared" ref="G16:G19" si="4">G17</f>
        <v>45070.9</v>
      </c>
      <c r="H16" s="24">
        <f t="shared" ref="H16:H19" si="5">H17</f>
        <v>45070.9</v>
      </c>
      <c r="J16" s="46"/>
    </row>
    <row r="17" spans="1:10" ht="54.75" customHeight="1" x14ac:dyDescent="0.25">
      <c r="A17" s="28">
        <v>501</v>
      </c>
      <c r="B17" s="29" t="s">
        <v>7</v>
      </c>
      <c r="C17" s="29" t="s">
        <v>77</v>
      </c>
      <c r="D17" s="28"/>
      <c r="E17" s="50" t="s">
        <v>282</v>
      </c>
      <c r="F17" s="51">
        <f t="shared" si="3"/>
        <v>45370.9</v>
      </c>
      <c r="G17" s="51">
        <f t="shared" si="4"/>
        <v>45070.9</v>
      </c>
      <c r="H17" s="51">
        <f t="shared" si="5"/>
        <v>45070.9</v>
      </c>
      <c r="J17" s="46"/>
    </row>
    <row r="18" spans="1:10" ht="17.25" customHeight="1" x14ac:dyDescent="0.25">
      <c r="A18" s="5">
        <v>501</v>
      </c>
      <c r="B18" s="6" t="s">
        <v>7</v>
      </c>
      <c r="C18" s="6" t="s">
        <v>79</v>
      </c>
      <c r="D18" s="5"/>
      <c r="E18" s="49" t="s">
        <v>26</v>
      </c>
      <c r="F18" s="44">
        <f t="shared" si="3"/>
        <v>45370.9</v>
      </c>
      <c r="G18" s="44">
        <f t="shared" si="4"/>
        <v>45070.9</v>
      </c>
      <c r="H18" s="44">
        <f t="shared" si="5"/>
        <v>45070.9</v>
      </c>
      <c r="J18" s="46"/>
    </row>
    <row r="19" spans="1:10" s="2" customFormat="1" ht="29.25" customHeight="1" x14ac:dyDescent="0.25">
      <c r="A19" s="5">
        <v>501</v>
      </c>
      <c r="B19" s="6" t="s">
        <v>7</v>
      </c>
      <c r="C19" s="6" t="s">
        <v>181</v>
      </c>
      <c r="D19" s="5"/>
      <c r="E19" s="53" t="s">
        <v>208</v>
      </c>
      <c r="F19" s="44">
        <f t="shared" si="3"/>
        <v>45370.9</v>
      </c>
      <c r="G19" s="44">
        <f t="shared" si="4"/>
        <v>45070.9</v>
      </c>
      <c r="H19" s="44">
        <f t="shared" si="5"/>
        <v>45070.9</v>
      </c>
      <c r="J19" s="46"/>
    </row>
    <row r="20" spans="1:10" s="3" customFormat="1" ht="42" customHeight="1" x14ac:dyDescent="0.25">
      <c r="A20" s="5">
        <v>501</v>
      </c>
      <c r="B20" s="8" t="s">
        <v>7</v>
      </c>
      <c r="C20" s="8" t="s">
        <v>182</v>
      </c>
      <c r="D20" s="7"/>
      <c r="E20" s="54" t="s">
        <v>283</v>
      </c>
      <c r="F20" s="24">
        <f>F21+F22+F23</f>
        <v>45370.9</v>
      </c>
      <c r="G20" s="24">
        <f t="shared" ref="G20:H20" si="6">G21+G22+G23</f>
        <v>45070.9</v>
      </c>
      <c r="H20" s="24">
        <f t="shared" si="6"/>
        <v>45070.9</v>
      </c>
      <c r="J20" s="46"/>
    </row>
    <row r="21" spans="1:10" ht="54.75" customHeight="1" x14ac:dyDescent="0.25">
      <c r="A21" s="5">
        <v>501</v>
      </c>
      <c r="B21" s="8" t="s">
        <v>7</v>
      </c>
      <c r="C21" s="8" t="s">
        <v>182</v>
      </c>
      <c r="D21" s="7">
        <v>100</v>
      </c>
      <c r="E21" s="52" t="s">
        <v>25</v>
      </c>
      <c r="F21" s="24">
        <v>43222.400000000001</v>
      </c>
      <c r="G21" s="24">
        <v>43222.400000000001</v>
      </c>
      <c r="H21" s="24">
        <v>43222.400000000001</v>
      </c>
      <c r="J21" s="46"/>
    </row>
    <row r="22" spans="1:10" ht="25.5" x14ac:dyDescent="0.25">
      <c r="A22" s="5">
        <v>501</v>
      </c>
      <c r="B22" s="8" t="s">
        <v>7</v>
      </c>
      <c r="C22" s="8" t="s">
        <v>182</v>
      </c>
      <c r="D22" s="7">
        <v>200</v>
      </c>
      <c r="E22" s="52" t="s">
        <v>174</v>
      </c>
      <c r="F22" s="69">
        <v>2047.9</v>
      </c>
      <c r="G22" s="69">
        <v>1747.9</v>
      </c>
      <c r="H22" s="69">
        <v>1747.9</v>
      </c>
      <c r="J22" s="46"/>
    </row>
    <row r="23" spans="1:10" s="42" customFormat="1" x14ac:dyDescent="0.25">
      <c r="A23" s="5">
        <v>501</v>
      </c>
      <c r="B23" s="8" t="s">
        <v>7</v>
      </c>
      <c r="C23" s="8" t="s">
        <v>182</v>
      </c>
      <c r="D23" s="7">
        <v>800</v>
      </c>
      <c r="E23" s="52" t="s">
        <v>38</v>
      </c>
      <c r="F23" s="24">
        <v>100.6</v>
      </c>
      <c r="G23" s="24">
        <v>100.6</v>
      </c>
      <c r="H23" s="24">
        <v>100.6</v>
      </c>
      <c r="J23" s="46"/>
    </row>
    <row r="24" spans="1:10" x14ac:dyDescent="0.25">
      <c r="A24" s="5">
        <v>501</v>
      </c>
      <c r="B24" s="8" t="s">
        <v>497</v>
      </c>
      <c r="C24" s="8"/>
      <c r="D24" s="7"/>
      <c r="E24" s="52" t="s">
        <v>498</v>
      </c>
      <c r="F24" s="24">
        <f t="shared" ref="F24:H28" si="7">F25</f>
        <v>7.7</v>
      </c>
      <c r="G24" s="24">
        <f t="shared" si="7"/>
        <v>8</v>
      </c>
      <c r="H24" s="24">
        <f t="shared" si="7"/>
        <v>90.6</v>
      </c>
      <c r="J24" s="46"/>
    </row>
    <row r="25" spans="1:10" ht="51" x14ac:dyDescent="0.25">
      <c r="A25" s="37">
        <v>501</v>
      </c>
      <c r="B25" s="38" t="s">
        <v>497</v>
      </c>
      <c r="C25" s="38" t="s">
        <v>77</v>
      </c>
      <c r="D25" s="37"/>
      <c r="E25" s="55" t="s">
        <v>395</v>
      </c>
      <c r="F25" s="56">
        <f t="shared" si="7"/>
        <v>7.7</v>
      </c>
      <c r="G25" s="51">
        <f t="shared" si="7"/>
        <v>8</v>
      </c>
      <c r="H25" s="51">
        <f t="shared" si="7"/>
        <v>90.6</v>
      </c>
      <c r="J25" s="46"/>
    </row>
    <row r="26" spans="1:10" ht="44.25" customHeight="1" x14ac:dyDescent="0.25">
      <c r="A26" s="36">
        <v>501</v>
      </c>
      <c r="B26" s="39" t="s">
        <v>497</v>
      </c>
      <c r="C26" s="39" t="s">
        <v>78</v>
      </c>
      <c r="D26" s="40"/>
      <c r="E26" s="57" t="s">
        <v>284</v>
      </c>
      <c r="F26" s="58">
        <f t="shared" si="7"/>
        <v>7.7</v>
      </c>
      <c r="G26" s="24">
        <f t="shared" si="7"/>
        <v>8</v>
      </c>
      <c r="H26" s="24">
        <f t="shared" si="7"/>
        <v>90.6</v>
      </c>
      <c r="J26" s="46"/>
    </row>
    <row r="27" spans="1:10" ht="51" x14ac:dyDescent="0.25">
      <c r="A27" s="5">
        <v>501</v>
      </c>
      <c r="B27" s="8" t="s">
        <v>497</v>
      </c>
      <c r="C27" s="8" t="s">
        <v>132</v>
      </c>
      <c r="D27" s="7"/>
      <c r="E27" s="59" t="s">
        <v>290</v>
      </c>
      <c r="F27" s="24">
        <f t="shared" si="7"/>
        <v>7.7</v>
      </c>
      <c r="G27" s="24">
        <f t="shared" si="7"/>
        <v>8</v>
      </c>
      <c r="H27" s="24">
        <f t="shared" si="7"/>
        <v>90.6</v>
      </c>
      <c r="J27" s="46"/>
    </row>
    <row r="28" spans="1:10" ht="55.5" customHeight="1" x14ac:dyDescent="0.25">
      <c r="A28" s="5">
        <v>501</v>
      </c>
      <c r="B28" s="8" t="s">
        <v>497</v>
      </c>
      <c r="C28" s="8" t="s">
        <v>499</v>
      </c>
      <c r="D28" s="7"/>
      <c r="E28" s="59" t="s">
        <v>500</v>
      </c>
      <c r="F28" s="24">
        <f t="shared" si="7"/>
        <v>7.7</v>
      </c>
      <c r="G28" s="24">
        <f t="shared" si="7"/>
        <v>8</v>
      </c>
      <c r="H28" s="24">
        <f t="shared" si="7"/>
        <v>90.6</v>
      </c>
      <c r="J28" s="46"/>
    </row>
    <row r="29" spans="1:10" ht="25.5" x14ac:dyDescent="0.25">
      <c r="A29" s="5">
        <v>501</v>
      </c>
      <c r="B29" s="8" t="s">
        <v>497</v>
      </c>
      <c r="C29" s="8" t="s">
        <v>499</v>
      </c>
      <c r="D29" s="7">
        <v>200</v>
      </c>
      <c r="E29" s="52" t="s">
        <v>174</v>
      </c>
      <c r="F29" s="24">
        <v>7.7</v>
      </c>
      <c r="G29" s="24">
        <v>8</v>
      </c>
      <c r="H29" s="24">
        <v>90.6</v>
      </c>
      <c r="J29" s="46"/>
    </row>
    <row r="30" spans="1:10" x14ac:dyDescent="0.25">
      <c r="A30" s="5">
        <v>501</v>
      </c>
      <c r="B30" s="6" t="s">
        <v>36</v>
      </c>
      <c r="C30" s="8"/>
      <c r="D30" s="5"/>
      <c r="E30" s="49" t="s">
        <v>37</v>
      </c>
      <c r="F30" s="44">
        <f t="shared" ref="F30" si="8">F31</f>
        <v>250</v>
      </c>
      <c r="G30" s="44">
        <f t="shared" ref="G30" si="9">G31</f>
        <v>250</v>
      </c>
      <c r="H30" s="44">
        <f t="shared" ref="H30" si="10">H31</f>
        <v>250</v>
      </c>
      <c r="J30" s="46"/>
    </row>
    <row r="31" spans="1:10" ht="30" customHeight="1" x14ac:dyDescent="0.25">
      <c r="A31" s="28">
        <v>501</v>
      </c>
      <c r="B31" s="29" t="s">
        <v>36</v>
      </c>
      <c r="C31" s="29" t="s">
        <v>81</v>
      </c>
      <c r="D31" s="28"/>
      <c r="E31" s="50" t="s">
        <v>285</v>
      </c>
      <c r="F31" s="51">
        <f t="shared" ref="F31" si="11">F34</f>
        <v>250</v>
      </c>
      <c r="G31" s="51">
        <f t="shared" ref="G31" si="12">G34</f>
        <v>250</v>
      </c>
      <c r="H31" s="51">
        <f t="shared" ref="H31" si="13">H34</f>
        <v>250</v>
      </c>
      <c r="J31" s="46"/>
    </row>
    <row r="32" spans="1:10" ht="17.25" customHeight="1" x14ac:dyDescent="0.25">
      <c r="A32" s="5">
        <v>501</v>
      </c>
      <c r="B32" s="6" t="s">
        <v>36</v>
      </c>
      <c r="C32" s="6" t="s">
        <v>245</v>
      </c>
      <c r="D32" s="5"/>
      <c r="E32" s="49" t="s">
        <v>37</v>
      </c>
      <c r="F32" s="44">
        <f t="shared" ref="F32:F33" si="14">F33</f>
        <v>250</v>
      </c>
      <c r="G32" s="44">
        <f t="shared" ref="G32:G33" si="15">G33</f>
        <v>250</v>
      </c>
      <c r="H32" s="44">
        <f t="shared" ref="H32:H33" si="16">H33</f>
        <v>250</v>
      </c>
      <c r="J32" s="46"/>
    </row>
    <row r="33" spans="1:10" s="3" customFormat="1" ht="26.25" customHeight="1" x14ac:dyDescent="0.25">
      <c r="A33" s="5">
        <v>501</v>
      </c>
      <c r="B33" s="8" t="s">
        <v>36</v>
      </c>
      <c r="C33" s="8" t="s">
        <v>246</v>
      </c>
      <c r="D33" s="7"/>
      <c r="E33" s="54" t="s">
        <v>286</v>
      </c>
      <c r="F33" s="24">
        <f t="shared" si="14"/>
        <v>250</v>
      </c>
      <c r="G33" s="24">
        <f t="shared" si="15"/>
        <v>250</v>
      </c>
      <c r="H33" s="24">
        <f t="shared" si="16"/>
        <v>250</v>
      </c>
      <c r="J33" s="46"/>
    </row>
    <row r="34" spans="1:10" x14ac:dyDescent="0.25">
      <c r="A34" s="5">
        <v>501</v>
      </c>
      <c r="B34" s="8" t="s">
        <v>36</v>
      </c>
      <c r="C34" s="8" t="s">
        <v>246</v>
      </c>
      <c r="D34" s="7">
        <v>800</v>
      </c>
      <c r="E34" s="49" t="s">
        <v>38</v>
      </c>
      <c r="F34" s="44">
        <v>250</v>
      </c>
      <c r="G34" s="44">
        <v>250</v>
      </c>
      <c r="H34" s="44">
        <v>250</v>
      </c>
      <c r="J34" s="46"/>
    </row>
    <row r="35" spans="1:10" ht="16.5" customHeight="1" x14ac:dyDescent="0.25">
      <c r="A35" s="5">
        <v>501</v>
      </c>
      <c r="B35" s="6" t="s">
        <v>29</v>
      </c>
      <c r="C35" s="6"/>
      <c r="D35" s="5"/>
      <c r="E35" s="49" t="s">
        <v>39</v>
      </c>
      <c r="F35" s="44">
        <f t="shared" ref="F35" si="17">F36+F41+F50</f>
        <v>43804.399999999994</v>
      </c>
      <c r="G35" s="44">
        <f t="shared" ref="G35" si="18">G36+G41+G50</f>
        <v>38718.199999999997</v>
      </c>
      <c r="H35" s="44">
        <f>H36+H41+H50</f>
        <v>38814.5</v>
      </c>
      <c r="J35" s="46"/>
    </row>
    <row r="36" spans="1:10" ht="53.25" customHeight="1" x14ac:dyDescent="0.25">
      <c r="A36" s="28">
        <v>501</v>
      </c>
      <c r="B36" s="29" t="s">
        <v>29</v>
      </c>
      <c r="C36" s="29" t="s">
        <v>80</v>
      </c>
      <c r="D36" s="28"/>
      <c r="E36" s="50" t="s">
        <v>287</v>
      </c>
      <c r="F36" s="51">
        <f t="shared" ref="F36" si="19">F37</f>
        <v>53.6</v>
      </c>
      <c r="G36" s="51">
        <f t="shared" ref="G36" si="20">G37</f>
        <v>53.6</v>
      </c>
      <c r="H36" s="51">
        <f t="shared" ref="H36" si="21">H37</f>
        <v>53.6</v>
      </c>
      <c r="J36" s="46"/>
    </row>
    <row r="37" spans="1:10" ht="27" customHeight="1" x14ac:dyDescent="0.25">
      <c r="A37" s="5">
        <v>501</v>
      </c>
      <c r="B37" s="8" t="s">
        <v>29</v>
      </c>
      <c r="C37" s="8" t="s">
        <v>95</v>
      </c>
      <c r="D37" s="7"/>
      <c r="E37" s="49" t="s">
        <v>288</v>
      </c>
      <c r="F37" s="24">
        <f t="shared" ref="F37" si="22">F39</f>
        <v>53.6</v>
      </c>
      <c r="G37" s="24">
        <f t="shared" ref="G37" si="23">G39</f>
        <v>53.6</v>
      </c>
      <c r="H37" s="24">
        <f t="shared" ref="H37" si="24">H39</f>
        <v>53.6</v>
      </c>
      <c r="J37" s="46"/>
    </row>
    <row r="38" spans="1:10" ht="26.25" customHeight="1" x14ac:dyDescent="0.25">
      <c r="A38" s="5">
        <v>501</v>
      </c>
      <c r="B38" s="8" t="s">
        <v>29</v>
      </c>
      <c r="C38" s="8" t="s">
        <v>133</v>
      </c>
      <c r="D38" s="7"/>
      <c r="E38" s="60" t="s">
        <v>157</v>
      </c>
      <c r="F38" s="24">
        <f t="shared" ref="F38:F39" si="25">F39</f>
        <v>53.6</v>
      </c>
      <c r="G38" s="24">
        <f t="shared" ref="G38:G39" si="26">G39</f>
        <v>53.6</v>
      </c>
      <c r="H38" s="24">
        <f t="shared" ref="H38:H39" si="27">H39</f>
        <v>53.6</v>
      </c>
      <c r="J38" s="46"/>
    </row>
    <row r="39" spans="1:10" ht="42" customHeight="1" x14ac:dyDescent="0.25">
      <c r="A39" s="5">
        <v>501</v>
      </c>
      <c r="B39" s="8" t="s">
        <v>29</v>
      </c>
      <c r="C39" s="8" t="s">
        <v>262</v>
      </c>
      <c r="D39" s="7"/>
      <c r="E39" s="49" t="s">
        <v>289</v>
      </c>
      <c r="F39" s="24">
        <f t="shared" si="25"/>
        <v>53.6</v>
      </c>
      <c r="G39" s="24">
        <f t="shared" si="26"/>
        <v>53.6</v>
      </c>
      <c r="H39" s="24">
        <f t="shared" si="27"/>
        <v>53.6</v>
      </c>
      <c r="J39" s="46"/>
    </row>
    <row r="40" spans="1:10" ht="30.75" customHeight="1" x14ac:dyDescent="0.25">
      <c r="A40" s="5">
        <v>501</v>
      </c>
      <c r="B40" s="8" t="s">
        <v>29</v>
      </c>
      <c r="C40" s="8" t="s">
        <v>262</v>
      </c>
      <c r="D40" s="7">
        <v>200</v>
      </c>
      <c r="E40" s="52" t="s">
        <v>174</v>
      </c>
      <c r="F40" s="24">
        <v>53.6</v>
      </c>
      <c r="G40" s="24">
        <v>53.6</v>
      </c>
      <c r="H40" s="24">
        <v>53.6</v>
      </c>
      <c r="J40" s="46"/>
    </row>
    <row r="41" spans="1:10" ht="51.75" customHeight="1" x14ac:dyDescent="0.25">
      <c r="A41" s="28">
        <v>501</v>
      </c>
      <c r="B41" s="29" t="s">
        <v>29</v>
      </c>
      <c r="C41" s="29" t="s">
        <v>90</v>
      </c>
      <c r="D41" s="28"/>
      <c r="E41" s="50" t="s">
        <v>451</v>
      </c>
      <c r="F41" s="51">
        <f t="shared" ref="F41:F44" si="28">F42</f>
        <v>4967.1000000000004</v>
      </c>
      <c r="G41" s="51">
        <f t="shared" ref="G41:G44" si="29">G42</f>
        <v>33</v>
      </c>
      <c r="H41" s="51">
        <f t="shared" ref="H41:H44" si="30">H42</f>
        <v>33</v>
      </c>
      <c r="J41" s="46"/>
    </row>
    <row r="42" spans="1:10" ht="40.5" customHeight="1" x14ac:dyDescent="0.25">
      <c r="A42" s="5">
        <v>501</v>
      </c>
      <c r="B42" s="8" t="s">
        <v>29</v>
      </c>
      <c r="C42" s="8" t="s">
        <v>91</v>
      </c>
      <c r="D42" s="7"/>
      <c r="E42" s="52" t="s">
        <v>452</v>
      </c>
      <c r="F42" s="24">
        <f t="shared" ref="F42" si="31">F43+F46</f>
        <v>4967.1000000000004</v>
      </c>
      <c r="G42" s="24">
        <f t="shared" si="29"/>
        <v>33</v>
      </c>
      <c r="H42" s="24">
        <f t="shared" si="30"/>
        <v>33</v>
      </c>
      <c r="J42" s="46"/>
    </row>
    <row r="43" spans="1:10" ht="30.75" customHeight="1" x14ac:dyDescent="0.25">
      <c r="A43" s="5">
        <v>501</v>
      </c>
      <c r="B43" s="8" t="s">
        <v>29</v>
      </c>
      <c r="C43" s="8" t="s">
        <v>477</v>
      </c>
      <c r="D43" s="7"/>
      <c r="E43" s="61" t="s">
        <v>453</v>
      </c>
      <c r="F43" s="24">
        <f t="shared" si="28"/>
        <v>166</v>
      </c>
      <c r="G43" s="24">
        <f t="shared" si="29"/>
        <v>33</v>
      </c>
      <c r="H43" s="24">
        <f t="shared" si="30"/>
        <v>33</v>
      </c>
      <c r="J43" s="46"/>
    </row>
    <row r="44" spans="1:10" ht="16.5" customHeight="1" x14ac:dyDescent="0.25">
      <c r="A44" s="5">
        <v>501</v>
      </c>
      <c r="B44" s="8" t="s">
        <v>29</v>
      </c>
      <c r="C44" s="8" t="s">
        <v>478</v>
      </c>
      <c r="D44" s="7"/>
      <c r="E44" s="54" t="s">
        <v>460</v>
      </c>
      <c r="F44" s="24">
        <f t="shared" si="28"/>
        <v>166</v>
      </c>
      <c r="G44" s="24">
        <f t="shared" si="29"/>
        <v>33</v>
      </c>
      <c r="H44" s="24">
        <f t="shared" si="30"/>
        <v>33</v>
      </c>
      <c r="J44" s="46"/>
    </row>
    <row r="45" spans="1:10" ht="30.75" customHeight="1" x14ac:dyDescent="0.25">
      <c r="A45" s="5">
        <v>501</v>
      </c>
      <c r="B45" s="8" t="s">
        <v>29</v>
      </c>
      <c r="C45" s="8" t="s">
        <v>478</v>
      </c>
      <c r="D45" s="7">
        <v>200</v>
      </c>
      <c r="E45" s="52" t="s">
        <v>174</v>
      </c>
      <c r="F45" s="24">
        <v>166</v>
      </c>
      <c r="G45" s="24">
        <v>33</v>
      </c>
      <c r="H45" s="24">
        <v>33</v>
      </c>
      <c r="J45" s="46"/>
    </row>
    <row r="46" spans="1:10" s="42" customFormat="1" ht="45" customHeight="1" x14ac:dyDescent="0.25">
      <c r="A46" s="5">
        <v>501</v>
      </c>
      <c r="B46" s="8" t="s">
        <v>29</v>
      </c>
      <c r="C46" s="8" t="s">
        <v>482</v>
      </c>
      <c r="D46" s="7"/>
      <c r="E46" s="61" t="s">
        <v>454</v>
      </c>
      <c r="F46" s="24">
        <f>F47</f>
        <v>4801.1000000000004</v>
      </c>
      <c r="G46" s="44">
        <f>G47</f>
        <v>0</v>
      </c>
      <c r="H46" s="44">
        <f>H47</f>
        <v>0</v>
      </c>
      <c r="J46" s="46"/>
    </row>
    <row r="47" spans="1:10" s="42" customFormat="1" ht="16.5" customHeight="1" x14ac:dyDescent="0.25">
      <c r="A47" s="5">
        <v>501</v>
      </c>
      <c r="B47" s="8" t="s">
        <v>29</v>
      </c>
      <c r="C47" s="8" t="s">
        <v>550</v>
      </c>
      <c r="D47" s="7"/>
      <c r="E47" s="49" t="s">
        <v>549</v>
      </c>
      <c r="F47" s="24">
        <f>F48+F49</f>
        <v>4801.1000000000004</v>
      </c>
      <c r="G47" s="44">
        <f>G48</f>
        <v>0</v>
      </c>
      <c r="H47" s="44">
        <f>H48</f>
        <v>0</v>
      </c>
      <c r="J47" s="46"/>
    </row>
    <row r="48" spans="1:10" s="42" customFormat="1" ht="30.75" customHeight="1" x14ac:dyDescent="0.25">
      <c r="A48" s="5">
        <v>501</v>
      </c>
      <c r="B48" s="8" t="s">
        <v>29</v>
      </c>
      <c r="C48" s="8" t="s">
        <v>550</v>
      </c>
      <c r="D48" s="7">
        <v>200</v>
      </c>
      <c r="E48" s="52" t="s">
        <v>174</v>
      </c>
      <c r="F48" s="24">
        <v>700</v>
      </c>
      <c r="G48" s="24">
        <v>0</v>
      </c>
      <c r="H48" s="24">
        <v>0</v>
      </c>
      <c r="J48" s="46"/>
    </row>
    <row r="49" spans="1:10" s="42" customFormat="1" ht="18" customHeight="1" x14ac:dyDescent="0.25">
      <c r="A49" s="5">
        <v>501</v>
      </c>
      <c r="B49" s="8" t="s">
        <v>29</v>
      </c>
      <c r="C49" s="8" t="s">
        <v>550</v>
      </c>
      <c r="D49" s="7">
        <v>800</v>
      </c>
      <c r="E49" s="49" t="s">
        <v>38</v>
      </c>
      <c r="F49" s="24">
        <v>4101.1000000000004</v>
      </c>
      <c r="G49" s="24">
        <v>0</v>
      </c>
      <c r="H49" s="24">
        <v>0</v>
      </c>
      <c r="J49" s="46"/>
    </row>
    <row r="50" spans="1:10" ht="52.5" customHeight="1" x14ac:dyDescent="0.25">
      <c r="A50" s="28">
        <v>501</v>
      </c>
      <c r="B50" s="29" t="s">
        <v>29</v>
      </c>
      <c r="C50" s="29" t="s">
        <v>77</v>
      </c>
      <c r="D50" s="28"/>
      <c r="E50" s="62" t="s">
        <v>282</v>
      </c>
      <c r="F50" s="51">
        <f>F51+F64+F68</f>
        <v>38783.699999999997</v>
      </c>
      <c r="G50" s="51">
        <f>G51+G64+G68</f>
        <v>38631.599999999999</v>
      </c>
      <c r="H50" s="51">
        <f>H51+H64+H68</f>
        <v>38727.9</v>
      </c>
      <c r="J50" s="46"/>
    </row>
    <row r="51" spans="1:10" ht="54.75" customHeight="1" x14ac:dyDescent="0.25">
      <c r="A51" s="5">
        <v>501</v>
      </c>
      <c r="B51" s="8" t="s">
        <v>29</v>
      </c>
      <c r="C51" s="8" t="s">
        <v>78</v>
      </c>
      <c r="D51" s="7"/>
      <c r="E51" s="49" t="s">
        <v>284</v>
      </c>
      <c r="F51" s="44">
        <f t="shared" ref="F51:H51" si="32">F52</f>
        <v>18413.3</v>
      </c>
      <c r="G51" s="44">
        <f t="shared" si="32"/>
        <v>18485.5</v>
      </c>
      <c r="H51" s="44">
        <f t="shared" si="32"/>
        <v>18557.900000000001</v>
      </c>
      <c r="J51" s="46"/>
    </row>
    <row r="52" spans="1:10" s="2" customFormat="1" ht="52.5" customHeight="1" x14ac:dyDescent="0.25">
      <c r="A52" s="5">
        <v>501</v>
      </c>
      <c r="B52" s="8" t="s">
        <v>29</v>
      </c>
      <c r="C52" s="8" t="s">
        <v>132</v>
      </c>
      <c r="D52" s="7"/>
      <c r="E52" s="63" t="s">
        <v>290</v>
      </c>
      <c r="F52" s="44">
        <f t="shared" ref="F52" si="33">F56+F60+F53</f>
        <v>18413.3</v>
      </c>
      <c r="G52" s="44">
        <f t="shared" ref="G52" si="34">G56+G60+G53</f>
        <v>18485.5</v>
      </c>
      <c r="H52" s="44">
        <f t="shared" ref="H52" si="35">H56+H60+H53</f>
        <v>18557.900000000001</v>
      </c>
      <c r="J52" s="46"/>
    </row>
    <row r="53" spans="1:10" s="2" customFormat="1" ht="70.5" customHeight="1" x14ac:dyDescent="0.25">
      <c r="A53" s="5">
        <v>501</v>
      </c>
      <c r="B53" s="8" t="s">
        <v>29</v>
      </c>
      <c r="C53" s="8" t="s">
        <v>515</v>
      </c>
      <c r="D53" s="7"/>
      <c r="E53" s="64" t="s">
        <v>516</v>
      </c>
      <c r="F53" s="44">
        <f t="shared" ref="F53" si="36">F55+F54</f>
        <v>182.1</v>
      </c>
      <c r="G53" s="44">
        <f t="shared" ref="G53" si="37">G55+G54</f>
        <v>183.5</v>
      </c>
      <c r="H53" s="44">
        <f t="shared" ref="H53" si="38">H55+H54</f>
        <v>183.60000000000002</v>
      </c>
      <c r="J53" s="46"/>
    </row>
    <row r="54" spans="1:10" s="2" customFormat="1" ht="66.75" customHeight="1" x14ac:dyDescent="0.25">
      <c r="A54" s="5">
        <v>501</v>
      </c>
      <c r="B54" s="8" t="s">
        <v>29</v>
      </c>
      <c r="C54" s="8" t="s">
        <v>515</v>
      </c>
      <c r="D54" s="7">
        <v>100</v>
      </c>
      <c r="E54" s="60" t="s">
        <v>25</v>
      </c>
      <c r="F54" s="44">
        <v>150.4</v>
      </c>
      <c r="G54" s="44">
        <v>150.4</v>
      </c>
      <c r="H54" s="44">
        <v>150.4</v>
      </c>
      <c r="J54" s="46"/>
    </row>
    <row r="55" spans="1:10" s="2" customFormat="1" ht="27.75" customHeight="1" x14ac:dyDescent="0.25">
      <c r="A55" s="5">
        <v>501</v>
      </c>
      <c r="B55" s="8" t="s">
        <v>29</v>
      </c>
      <c r="C55" s="8" t="s">
        <v>515</v>
      </c>
      <c r="D55" s="7">
        <v>200</v>
      </c>
      <c r="E55" s="60" t="s">
        <v>174</v>
      </c>
      <c r="F55" s="44">
        <v>31.7</v>
      </c>
      <c r="G55" s="44">
        <v>33.1</v>
      </c>
      <c r="H55" s="44">
        <v>33.200000000000003</v>
      </c>
      <c r="J55" s="46"/>
    </row>
    <row r="56" spans="1:10" ht="38.25" customHeight="1" x14ac:dyDescent="0.25">
      <c r="A56" s="5">
        <v>501</v>
      </c>
      <c r="B56" s="8" t="s">
        <v>29</v>
      </c>
      <c r="C56" s="8" t="s">
        <v>261</v>
      </c>
      <c r="D56" s="7"/>
      <c r="E56" s="49" t="s">
        <v>289</v>
      </c>
      <c r="F56" s="44">
        <f t="shared" ref="F56" si="39">F57+F58+F59</f>
        <v>10781.5</v>
      </c>
      <c r="G56" s="44">
        <f t="shared" ref="G56" si="40">G57+G58+G59</f>
        <v>10852.300000000001</v>
      </c>
      <c r="H56" s="44">
        <f t="shared" ref="H56" si="41">H57+H58+H59</f>
        <v>10924.600000000002</v>
      </c>
      <c r="J56" s="46"/>
    </row>
    <row r="57" spans="1:10" ht="64.5" customHeight="1" x14ac:dyDescent="0.25">
      <c r="A57" s="5">
        <v>501</v>
      </c>
      <c r="B57" s="8" t="s">
        <v>29</v>
      </c>
      <c r="C57" s="8" t="s">
        <v>261</v>
      </c>
      <c r="D57" s="7">
        <v>100</v>
      </c>
      <c r="E57" s="65" t="s">
        <v>19</v>
      </c>
      <c r="F57" s="44">
        <v>5031.6000000000004</v>
      </c>
      <c r="G57" s="44">
        <v>5031.6000000000004</v>
      </c>
      <c r="H57" s="44">
        <v>5031.6000000000004</v>
      </c>
      <c r="J57" s="46"/>
    </row>
    <row r="58" spans="1:10" ht="27.75" customHeight="1" x14ac:dyDescent="0.25">
      <c r="A58" s="5">
        <v>501</v>
      </c>
      <c r="B58" s="8" t="s">
        <v>29</v>
      </c>
      <c r="C58" s="8" t="s">
        <v>261</v>
      </c>
      <c r="D58" s="7">
        <v>200</v>
      </c>
      <c r="E58" s="52" t="s">
        <v>174</v>
      </c>
      <c r="F58" s="44">
        <v>5737.7</v>
      </c>
      <c r="G58" s="44">
        <v>5808.5</v>
      </c>
      <c r="H58" s="44">
        <v>5880.8</v>
      </c>
      <c r="J58" s="46"/>
    </row>
    <row r="59" spans="1:10" ht="18" customHeight="1" x14ac:dyDescent="0.25">
      <c r="A59" s="5">
        <v>501</v>
      </c>
      <c r="B59" s="8" t="s">
        <v>29</v>
      </c>
      <c r="C59" s="8" t="s">
        <v>261</v>
      </c>
      <c r="D59" s="7">
        <v>800</v>
      </c>
      <c r="E59" s="52" t="s">
        <v>38</v>
      </c>
      <c r="F59" s="44">
        <v>12.2</v>
      </c>
      <c r="G59" s="44">
        <v>12.2</v>
      </c>
      <c r="H59" s="44">
        <v>12.2</v>
      </c>
      <c r="J59" s="46"/>
    </row>
    <row r="60" spans="1:10" ht="53.25" customHeight="1" x14ac:dyDescent="0.25">
      <c r="A60" s="5">
        <v>501</v>
      </c>
      <c r="B60" s="8" t="s">
        <v>29</v>
      </c>
      <c r="C60" s="8" t="s">
        <v>291</v>
      </c>
      <c r="D60" s="7"/>
      <c r="E60" s="49" t="s">
        <v>485</v>
      </c>
      <c r="F60" s="44">
        <f t="shared" ref="F60" si="42">F61+F62+F63</f>
        <v>7449.7</v>
      </c>
      <c r="G60" s="44">
        <f t="shared" ref="G60" si="43">G61+G62+G63</f>
        <v>7449.7</v>
      </c>
      <c r="H60" s="44">
        <f t="shared" ref="H60" si="44">H61+H62+H63</f>
        <v>7449.7</v>
      </c>
      <c r="J60" s="46"/>
    </row>
    <row r="61" spans="1:10" ht="70.5" customHeight="1" x14ac:dyDescent="0.25">
      <c r="A61" s="5">
        <v>501</v>
      </c>
      <c r="B61" s="8" t="s">
        <v>29</v>
      </c>
      <c r="C61" s="8" t="s">
        <v>291</v>
      </c>
      <c r="D61" s="7">
        <v>100</v>
      </c>
      <c r="E61" s="65" t="s">
        <v>19</v>
      </c>
      <c r="F61" s="44">
        <v>5436.5</v>
      </c>
      <c r="G61" s="44">
        <v>5436.5</v>
      </c>
      <c r="H61" s="44">
        <v>5436.5</v>
      </c>
      <c r="J61" s="46"/>
    </row>
    <row r="62" spans="1:10" ht="27.75" customHeight="1" x14ac:dyDescent="0.25">
      <c r="A62" s="5">
        <v>501</v>
      </c>
      <c r="B62" s="8" t="s">
        <v>29</v>
      </c>
      <c r="C62" s="8" t="s">
        <v>291</v>
      </c>
      <c r="D62" s="7">
        <v>200</v>
      </c>
      <c r="E62" s="52" t="s">
        <v>174</v>
      </c>
      <c r="F62" s="44">
        <v>2004.4</v>
      </c>
      <c r="G62" s="44">
        <v>2004.4</v>
      </c>
      <c r="H62" s="44">
        <v>2004.4</v>
      </c>
      <c r="J62" s="46"/>
    </row>
    <row r="63" spans="1:10" ht="18" customHeight="1" x14ac:dyDescent="0.25">
      <c r="A63" s="5">
        <v>501</v>
      </c>
      <c r="B63" s="8" t="s">
        <v>29</v>
      </c>
      <c r="C63" s="8" t="s">
        <v>291</v>
      </c>
      <c r="D63" s="7">
        <v>800</v>
      </c>
      <c r="E63" s="52" t="s">
        <v>38</v>
      </c>
      <c r="F63" s="44">
        <v>8.8000000000000007</v>
      </c>
      <c r="G63" s="44">
        <v>8.8000000000000007</v>
      </c>
      <c r="H63" s="44">
        <v>8.8000000000000007</v>
      </c>
      <c r="J63" s="46"/>
    </row>
    <row r="64" spans="1:10" ht="42" customHeight="1" x14ac:dyDescent="0.25">
      <c r="A64" s="5">
        <v>501</v>
      </c>
      <c r="B64" s="6" t="s">
        <v>29</v>
      </c>
      <c r="C64" s="8" t="s">
        <v>88</v>
      </c>
      <c r="D64" s="7"/>
      <c r="E64" s="52" t="s">
        <v>292</v>
      </c>
      <c r="F64" s="24">
        <f t="shared" ref="F64:F65" si="45">F65</f>
        <v>197</v>
      </c>
      <c r="G64" s="24">
        <f t="shared" ref="G64:G65" si="46">G65</f>
        <v>197</v>
      </c>
      <c r="H64" s="24">
        <f t="shared" ref="H64:H65" si="47">H65</f>
        <v>197</v>
      </c>
      <c r="J64" s="46"/>
    </row>
    <row r="65" spans="1:10" ht="43.5" customHeight="1" x14ac:dyDescent="0.25">
      <c r="A65" s="5">
        <v>501</v>
      </c>
      <c r="B65" s="6" t="s">
        <v>29</v>
      </c>
      <c r="C65" s="8" t="s">
        <v>134</v>
      </c>
      <c r="D65" s="7"/>
      <c r="E65" s="66" t="s">
        <v>476</v>
      </c>
      <c r="F65" s="24">
        <f t="shared" si="45"/>
        <v>197</v>
      </c>
      <c r="G65" s="24">
        <f t="shared" si="46"/>
        <v>197</v>
      </c>
      <c r="H65" s="24">
        <f t="shared" si="47"/>
        <v>197</v>
      </c>
      <c r="J65" s="46"/>
    </row>
    <row r="66" spans="1:10" ht="18" customHeight="1" x14ac:dyDescent="0.25">
      <c r="A66" s="5">
        <v>501</v>
      </c>
      <c r="B66" s="8" t="s">
        <v>29</v>
      </c>
      <c r="C66" s="8" t="s">
        <v>688</v>
      </c>
      <c r="D66" s="7"/>
      <c r="E66" s="54" t="s">
        <v>687</v>
      </c>
      <c r="F66" s="24">
        <f>F67</f>
        <v>197</v>
      </c>
      <c r="G66" s="24">
        <f>G67</f>
        <v>197</v>
      </c>
      <c r="H66" s="24">
        <f>H67</f>
        <v>197</v>
      </c>
      <c r="J66" s="46"/>
    </row>
    <row r="67" spans="1:10" ht="30" customHeight="1" x14ac:dyDescent="0.25">
      <c r="A67" s="5">
        <v>501</v>
      </c>
      <c r="B67" s="8" t="s">
        <v>29</v>
      </c>
      <c r="C67" s="8" t="s">
        <v>688</v>
      </c>
      <c r="D67" s="7">
        <v>200</v>
      </c>
      <c r="E67" s="52" t="s">
        <v>174</v>
      </c>
      <c r="F67" s="24">
        <v>197</v>
      </c>
      <c r="G67" s="24">
        <v>197</v>
      </c>
      <c r="H67" s="24">
        <v>197</v>
      </c>
      <c r="J67" s="46"/>
    </row>
    <row r="68" spans="1:10" ht="18" customHeight="1" x14ac:dyDescent="0.25">
      <c r="A68" s="5">
        <v>501</v>
      </c>
      <c r="B68" s="8" t="s">
        <v>29</v>
      </c>
      <c r="C68" s="8" t="s">
        <v>79</v>
      </c>
      <c r="D68" s="7"/>
      <c r="E68" s="52" t="s">
        <v>26</v>
      </c>
      <c r="F68" s="24">
        <f t="shared" ref="F68:F69" si="48">F69</f>
        <v>20173.399999999998</v>
      </c>
      <c r="G68" s="24">
        <f t="shared" ref="G68:G69" si="49">G69</f>
        <v>19949.099999999999</v>
      </c>
      <c r="H68" s="24">
        <f t="shared" ref="H68:H69" si="50">H69</f>
        <v>19973</v>
      </c>
      <c r="J68" s="46"/>
    </row>
    <row r="69" spans="1:10" ht="30" customHeight="1" x14ac:dyDescent="0.25">
      <c r="A69" s="5">
        <v>501</v>
      </c>
      <c r="B69" s="8" t="s">
        <v>29</v>
      </c>
      <c r="C69" s="8" t="s">
        <v>181</v>
      </c>
      <c r="D69" s="7"/>
      <c r="E69" s="52" t="s">
        <v>208</v>
      </c>
      <c r="F69" s="24">
        <f t="shared" si="48"/>
        <v>20173.399999999998</v>
      </c>
      <c r="G69" s="24">
        <f t="shared" si="49"/>
        <v>19949.099999999999</v>
      </c>
      <c r="H69" s="24">
        <f t="shared" si="50"/>
        <v>19973</v>
      </c>
      <c r="J69" s="46"/>
    </row>
    <row r="70" spans="1:10" ht="39.75" customHeight="1" x14ac:dyDescent="0.25">
      <c r="A70" s="5">
        <v>501</v>
      </c>
      <c r="B70" s="8" t="s">
        <v>29</v>
      </c>
      <c r="C70" s="8" t="s">
        <v>486</v>
      </c>
      <c r="D70" s="7"/>
      <c r="E70" s="49" t="s">
        <v>487</v>
      </c>
      <c r="F70" s="44">
        <f t="shared" ref="F70" si="51">F71+F72</f>
        <v>20173.399999999998</v>
      </c>
      <c r="G70" s="44">
        <f t="shared" ref="G70" si="52">G71+G72</f>
        <v>19949.099999999999</v>
      </c>
      <c r="H70" s="44">
        <f t="shared" ref="H70" si="53">H71+H72</f>
        <v>19973</v>
      </c>
      <c r="J70" s="46"/>
    </row>
    <row r="71" spans="1:10" ht="54.75" customHeight="1" x14ac:dyDescent="0.25">
      <c r="A71" s="5">
        <v>501</v>
      </c>
      <c r="B71" s="8" t="s">
        <v>29</v>
      </c>
      <c r="C71" s="8" t="s">
        <v>486</v>
      </c>
      <c r="D71" s="7">
        <v>100</v>
      </c>
      <c r="E71" s="65" t="s">
        <v>19</v>
      </c>
      <c r="F71" s="44">
        <v>17996.599999999999</v>
      </c>
      <c r="G71" s="44">
        <v>17996.599999999999</v>
      </c>
      <c r="H71" s="44">
        <v>17996.599999999999</v>
      </c>
      <c r="J71" s="46"/>
    </row>
    <row r="72" spans="1:10" ht="30" customHeight="1" x14ac:dyDescent="0.25">
      <c r="A72" s="5">
        <v>501</v>
      </c>
      <c r="B72" s="8" t="s">
        <v>29</v>
      </c>
      <c r="C72" s="8" t="s">
        <v>486</v>
      </c>
      <c r="D72" s="7">
        <v>200</v>
      </c>
      <c r="E72" s="52" t="s">
        <v>174</v>
      </c>
      <c r="F72" s="44">
        <v>2176.8000000000002</v>
      </c>
      <c r="G72" s="44">
        <v>1952.5</v>
      </c>
      <c r="H72" s="44">
        <v>1976.4</v>
      </c>
      <c r="J72" s="46"/>
    </row>
    <row r="73" spans="1:10" s="42" customFormat="1" ht="16.5" customHeight="1" x14ac:dyDescent="0.25">
      <c r="A73" s="5">
        <v>501</v>
      </c>
      <c r="B73" s="8" t="s">
        <v>521</v>
      </c>
      <c r="C73" s="8"/>
      <c r="D73" s="7"/>
      <c r="E73" s="52" t="s">
        <v>523</v>
      </c>
      <c r="F73" s="44">
        <f t="shared" ref="F73:H77" si="54">F74</f>
        <v>1522.1</v>
      </c>
      <c r="G73" s="44">
        <f t="shared" si="54"/>
        <v>1575</v>
      </c>
      <c r="H73" s="44">
        <f t="shared" si="54"/>
        <v>1575.6</v>
      </c>
      <c r="J73" s="46"/>
    </row>
    <row r="74" spans="1:10" s="42" customFormat="1" ht="16.5" customHeight="1" x14ac:dyDescent="0.25">
      <c r="A74" s="5">
        <v>501</v>
      </c>
      <c r="B74" s="8" t="s">
        <v>522</v>
      </c>
      <c r="C74" s="8"/>
      <c r="D74" s="7"/>
      <c r="E74" s="52" t="s">
        <v>524</v>
      </c>
      <c r="F74" s="44">
        <f t="shared" si="54"/>
        <v>1522.1</v>
      </c>
      <c r="G74" s="44">
        <f t="shared" si="54"/>
        <v>1575</v>
      </c>
      <c r="H74" s="44">
        <f t="shared" si="54"/>
        <v>1575.6</v>
      </c>
      <c r="J74" s="46"/>
    </row>
    <row r="75" spans="1:10" s="42" customFormat="1" ht="53.25" customHeight="1" x14ac:dyDescent="0.25">
      <c r="A75" s="28">
        <v>501</v>
      </c>
      <c r="B75" s="29" t="s">
        <v>522</v>
      </c>
      <c r="C75" s="29" t="s">
        <v>77</v>
      </c>
      <c r="D75" s="28"/>
      <c r="E75" s="62" t="s">
        <v>395</v>
      </c>
      <c r="F75" s="51">
        <f t="shared" si="54"/>
        <v>1522.1</v>
      </c>
      <c r="G75" s="51">
        <f t="shared" si="54"/>
        <v>1575</v>
      </c>
      <c r="H75" s="51">
        <f t="shared" si="54"/>
        <v>1575.6</v>
      </c>
      <c r="J75" s="46"/>
    </row>
    <row r="76" spans="1:10" s="42" customFormat="1" ht="43.5" customHeight="1" x14ac:dyDescent="0.25">
      <c r="A76" s="5">
        <v>501</v>
      </c>
      <c r="B76" s="8" t="s">
        <v>522</v>
      </c>
      <c r="C76" s="8" t="s">
        <v>78</v>
      </c>
      <c r="D76" s="7"/>
      <c r="E76" s="52" t="s">
        <v>284</v>
      </c>
      <c r="F76" s="44">
        <f t="shared" si="54"/>
        <v>1522.1</v>
      </c>
      <c r="G76" s="44">
        <f t="shared" si="54"/>
        <v>1575</v>
      </c>
      <c r="H76" s="44">
        <f t="shared" si="54"/>
        <v>1575.6</v>
      </c>
      <c r="J76" s="46"/>
    </row>
    <row r="77" spans="1:10" s="42" customFormat="1" ht="52.5" customHeight="1" x14ac:dyDescent="0.25">
      <c r="A77" s="5">
        <v>501</v>
      </c>
      <c r="B77" s="8" t="s">
        <v>522</v>
      </c>
      <c r="C77" s="8" t="s">
        <v>132</v>
      </c>
      <c r="D77" s="7"/>
      <c r="E77" s="64" t="s">
        <v>290</v>
      </c>
      <c r="F77" s="44">
        <f t="shared" si="54"/>
        <v>1522.1</v>
      </c>
      <c r="G77" s="44">
        <f t="shared" si="54"/>
        <v>1575</v>
      </c>
      <c r="H77" s="44">
        <f t="shared" si="54"/>
        <v>1575.6</v>
      </c>
      <c r="J77" s="46"/>
    </row>
    <row r="78" spans="1:10" s="42" customFormat="1" ht="42.75" customHeight="1" x14ac:dyDescent="0.25">
      <c r="A78" s="5">
        <v>501</v>
      </c>
      <c r="B78" s="8" t="s">
        <v>522</v>
      </c>
      <c r="C78" s="8" t="s">
        <v>525</v>
      </c>
      <c r="D78" s="7"/>
      <c r="E78" s="64" t="s">
        <v>526</v>
      </c>
      <c r="F78" s="44">
        <f t="shared" ref="F78" si="55">F79+F80</f>
        <v>1522.1</v>
      </c>
      <c r="G78" s="44">
        <f t="shared" ref="G78" si="56">G79+G80</f>
        <v>1575</v>
      </c>
      <c r="H78" s="44">
        <f t="shared" ref="H78" si="57">H79+H80</f>
        <v>1575.6</v>
      </c>
      <c r="J78" s="46"/>
    </row>
    <row r="79" spans="1:10" s="42" customFormat="1" ht="66" customHeight="1" x14ac:dyDescent="0.25">
      <c r="A79" s="5">
        <v>501</v>
      </c>
      <c r="B79" s="8" t="s">
        <v>522</v>
      </c>
      <c r="C79" s="8" t="s">
        <v>525</v>
      </c>
      <c r="D79" s="7">
        <v>100</v>
      </c>
      <c r="E79" s="60" t="s">
        <v>25</v>
      </c>
      <c r="F79" s="44">
        <v>1202.7</v>
      </c>
      <c r="G79" s="44">
        <v>1202.7</v>
      </c>
      <c r="H79" s="44">
        <v>1202.7</v>
      </c>
      <c r="J79" s="46"/>
    </row>
    <row r="80" spans="1:10" s="42" customFormat="1" ht="30" customHeight="1" x14ac:dyDescent="0.25">
      <c r="A80" s="5">
        <v>501</v>
      </c>
      <c r="B80" s="8" t="s">
        <v>522</v>
      </c>
      <c r="C80" s="8" t="s">
        <v>525</v>
      </c>
      <c r="D80" s="7">
        <v>200</v>
      </c>
      <c r="E80" s="67" t="s">
        <v>174</v>
      </c>
      <c r="F80" s="44">
        <v>319.39999999999998</v>
      </c>
      <c r="G80" s="44">
        <v>372.3</v>
      </c>
      <c r="H80" s="44">
        <v>372.9</v>
      </c>
      <c r="J80" s="46"/>
    </row>
    <row r="81" spans="1:10" ht="31.5" customHeight="1" x14ac:dyDescent="0.25">
      <c r="A81" s="5">
        <v>501</v>
      </c>
      <c r="B81" s="6" t="s">
        <v>27</v>
      </c>
      <c r="C81" s="6"/>
      <c r="D81" s="5"/>
      <c r="E81" s="49" t="s">
        <v>28</v>
      </c>
      <c r="F81" s="44">
        <f t="shared" ref="F81" si="58">F88+F99+F82</f>
        <v>4785.8999999999996</v>
      </c>
      <c r="G81" s="44">
        <f t="shared" ref="G81" si="59">G88+G99+G82</f>
        <v>4444.8999999999996</v>
      </c>
      <c r="H81" s="44">
        <f t="shared" ref="H81" si="60">H88+H99+H82</f>
        <v>4444.8999999999996</v>
      </c>
      <c r="J81" s="46"/>
    </row>
    <row r="82" spans="1:10" s="42" customFormat="1" ht="17.25" customHeight="1" x14ac:dyDescent="0.25">
      <c r="A82" s="5">
        <v>501</v>
      </c>
      <c r="B82" s="6" t="s">
        <v>517</v>
      </c>
      <c r="C82" s="6"/>
      <c r="D82" s="5"/>
      <c r="E82" s="49" t="s">
        <v>518</v>
      </c>
      <c r="F82" s="44">
        <f t="shared" ref="F82:H84" si="61">F83</f>
        <v>874</v>
      </c>
      <c r="G82" s="44">
        <f t="shared" si="61"/>
        <v>874</v>
      </c>
      <c r="H82" s="44">
        <f t="shared" si="61"/>
        <v>874</v>
      </c>
      <c r="J82" s="46"/>
    </row>
    <row r="83" spans="1:10" s="42" customFormat="1" ht="54.75" customHeight="1" x14ac:dyDescent="0.25">
      <c r="A83" s="28">
        <v>501</v>
      </c>
      <c r="B83" s="29" t="s">
        <v>517</v>
      </c>
      <c r="C83" s="29" t="s">
        <v>77</v>
      </c>
      <c r="D83" s="28"/>
      <c r="E83" s="62" t="s">
        <v>395</v>
      </c>
      <c r="F83" s="51">
        <f t="shared" si="61"/>
        <v>874</v>
      </c>
      <c r="G83" s="51">
        <f t="shared" si="61"/>
        <v>874</v>
      </c>
      <c r="H83" s="51">
        <f t="shared" si="61"/>
        <v>874</v>
      </c>
      <c r="J83" s="46"/>
    </row>
    <row r="84" spans="1:10" s="42" customFormat="1" ht="58.5" customHeight="1" x14ac:dyDescent="0.25">
      <c r="A84" s="5">
        <v>501</v>
      </c>
      <c r="B84" s="6" t="s">
        <v>517</v>
      </c>
      <c r="C84" s="6" t="s">
        <v>78</v>
      </c>
      <c r="D84" s="5"/>
      <c r="E84" s="49" t="s">
        <v>284</v>
      </c>
      <c r="F84" s="44">
        <f t="shared" si="61"/>
        <v>874</v>
      </c>
      <c r="G84" s="44">
        <f t="shared" si="61"/>
        <v>874</v>
      </c>
      <c r="H84" s="44">
        <f t="shared" si="61"/>
        <v>874</v>
      </c>
      <c r="J84" s="46"/>
    </row>
    <row r="85" spans="1:10" s="42" customFormat="1" ht="51.75" customHeight="1" x14ac:dyDescent="0.25">
      <c r="A85" s="5">
        <v>501</v>
      </c>
      <c r="B85" s="6" t="s">
        <v>517</v>
      </c>
      <c r="C85" s="6" t="s">
        <v>132</v>
      </c>
      <c r="D85" s="5"/>
      <c r="E85" s="63" t="s">
        <v>290</v>
      </c>
      <c r="F85" s="44">
        <f t="shared" ref="F85" si="62">F87</f>
        <v>874</v>
      </c>
      <c r="G85" s="44">
        <f t="shared" ref="G85" si="63">G87</f>
        <v>874</v>
      </c>
      <c r="H85" s="44">
        <f t="shared" ref="H85" si="64">H87</f>
        <v>874</v>
      </c>
      <c r="J85" s="46"/>
    </row>
    <row r="86" spans="1:10" s="42" customFormat="1" ht="43.5" customHeight="1" x14ac:dyDescent="0.25">
      <c r="A86" s="5">
        <v>501</v>
      </c>
      <c r="B86" s="6" t="s">
        <v>517</v>
      </c>
      <c r="C86" s="6" t="s">
        <v>519</v>
      </c>
      <c r="D86" s="5"/>
      <c r="E86" s="54" t="s">
        <v>520</v>
      </c>
      <c r="F86" s="44">
        <f t="shared" ref="F86" si="65">F87</f>
        <v>874</v>
      </c>
      <c r="G86" s="44">
        <f t="shared" ref="G86" si="66">G87</f>
        <v>874</v>
      </c>
      <c r="H86" s="44">
        <f t="shared" ref="H86" si="67">H87</f>
        <v>874</v>
      </c>
      <c r="J86" s="46"/>
    </row>
    <row r="87" spans="1:10" s="42" customFormat="1" ht="66" customHeight="1" x14ac:dyDescent="0.25">
      <c r="A87" s="5">
        <v>501</v>
      </c>
      <c r="B87" s="6" t="s">
        <v>517</v>
      </c>
      <c r="C87" s="6" t="s">
        <v>519</v>
      </c>
      <c r="D87" s="5">
        <v>100</v>
      </c>
      <c r="E87" s="49" t="s">
        <v>25</v>
      </c>
      <c r="F87" s="44">
        <v>874</v>
      </c>
      <c r="G87" s="44">
        <v>874</v>
      </c>
      <c r="H87" s="44">
        <v>874</v>
      </c>
      <c r="J87" s="46"/>
    </row>
    <row r="88" spans="1:10" ht="42" customHeight="1" x14ac:dyDescent="0.25">
      <c r="A88" s="5">
        <v>501</v>
      </c>
      <c r="B88" s="6" t="s">
        <v>248</v>
      </c>
      <c r="C88" s="6"/>
      <c r="D88" s="5"/>
      <c r="E88" s="49" t="s">
        <v>263</v>
      </c>
      <c r="F88" s="44">
        <f t="shared" ref="F88:H88" si="68">F89</f>
        <v>3909.7999999999997</v>
      </c>
      <c r="G88" s="44">
        <f t="shared" si="68"/>
        <v>3568.7999999999997</v>
      </c>
      <c r="H88" s="44">
        <f t="shared" si="68"/>
        <v>3568.7999999999997</v>
      </c>
      <c r="J88" s="46"/>
    </row>
    <row r="89" spans="1:10" ht="52.5" customHeight="1" x14ac:dyDescent="0.25">
      <c r="A89" s="28">
        <v>501</v>
      </c>
      <c r="B89" s="29" t="s">
        <v>248</v>
      </c>
      <c r="C89" s="29" t="s">
        <v>80</v>
      </c>
      <c r="D89" s="28"/>
      <c r="E89" s="50" t="s">
        <v>293</v>
      </c>
      <c r="F89" s="51">
        <f t="shared" ref="F89" si="69">F90+F95</f>
        <v>3909.7999999999997</v>
      </c>
      <c r="G89" s="51">
        <f t="shared" ref="G89" si="70">G90+G95</f>
        <v>3568.7999999999997</v>
      </c>
      <c r="H89" s="51">
        <f t="shared" ref="H89" si="71">H90+H95</f>
        <v>3568.7999999999997</v>
      </c>
      <c r="J89" s="46"/>
    </row>
    <row r="90" spans="1:10" ht="38.25" x14ac:dyDescent="0.25">
      <c r="A90" s="5">
        <v>501</v>
      </c>
      <c r="B90" s="6" t="s">
        <v>248</v>
      </c>
      <c r="C90" s="6" t="s">
        <v>82</v>
      </c>
      <c r="D90" s="5"/>
      <c r="E90" s="49" t="s">
        <v>294</v>
      </c>
      <c r="F90" s="44">
        <f t="shared" ref="F90" si="72">F92</f>
        <v>3189.2999999999997</v>
      </c>
      <c r="G90" s="44">
        <f t="shared" ref="G90" si="73">G92</f>
        <v>3189.2999999999997</v>
      </c>
      <c r="H90" s="44">
        <f t="shared" ref="H90" si="74">H92</f>
        <v>3189.2999999999997</v>
      </c>
      <c r="J90" s="46"/>
    </row>
    <row r="91" spans="1:10" ht="17.25" customHeight="1" x14ac:dyDescent="0.25">
      <c r="A91" s="5">
        <v>501</v>
      </c>
      <c r="B91" s="6" t="s">
        <v>248</v>
      </c>
      <c r="C91" s="6" t="s">
        <v>135</v>
      </c>
      <c r="D91" s="5"/>
      <c r="E91" s="60" t="s">
        <v>162</v>
      </c>
      <c r="F91" s="44">
        <f t="shared" ref="F91" si="75">F92</f>
        <v>3189.2999999999997</v>
      </c>
      <c r="G91" s="44">
        <f t="shared" ref="G91" si="76">G92</f>
        <v>3189.2999999999997</v>
      </c>
      <c r="H91" s="44">
        <f t="shared" ref="H91" si="77">H92</f>
        <v>3189.2999999999997</v>
      </c>
      <c r="J91" s="46"/>
    </row>
    <row r="92" spans="1:10" ht="44.25" customHeight="1" x14ac:dyDescent="0.25">
      <c r="A92" s="5">
        <v>501</v>
      </c>
      <c r="B92" s="6" t="s">
        <v>248</v>
      </c>
      <c r="C92" s="6" t="s">
        <v>173</v>
      </c>
      <c r="D92" s="5"/>
      <c r="E92" s="54" t="s">
        <v>295</v>
      </c>
      <c r="F92" s="44">
        <f t="shared" ref="F92" si="78">F93+F94</f>
        <v>3189.2999999999997</v>
      </c>
      <c r="G92" s="44">
        <f t="shared" ref="G92" si="79">G93+G94</f>
        <v>3189.2999999999997</v>
      </c>
      <c r="H92" s="44">
        <f t="shared" ref="H92" si="80">H93+H94</f>
        <v>3189.2999999999997</v>
      </c>
      <c r="J92" s="46"/>
    </row>
    <row r="93" spans="1:10" ht="66.75" customHeight="1" x14ac:dyDescent="0.25">
      <c r="A93" s="5">
        <v>501</v>
      </c>
      <c r="B93" s="6" t="s">
        <v>248</v>
      </c>
      <c r="C93" s="6" t="s">
        <v>173</v>
      </c>
      <c r="D93" s="5">
        <v>100</v>
      </c>
      <c r="E93" s="65" t="s">
        <v>19</v>
      </c>
      <c r="F93" s="44">
        <v>2915.7</v>
      </c>
      <c r="G93" s="44">
        <v>2915.7</v>
      </c>
      <c r="H93" s="44">
        <v>2915.7</v>
      </c>
      <c r="J93" s="46"/>
    </row>
    <row r="94" spans="1:10" ht="31.5" customHeight="1" x14ac:dyDescent="0.25">
      <c r="A94" s="5">
        <v>501</v>
      </c>
      <c r="B94" s="6" t="s">
        <v>248</v>
      </c>
      <c r="C94" s="6" t="s">
        <v>173</v>
      </c>
      <c r="D94" s="5">
        <v>200</v>
      </c>
      <c r="E94" s="52" t="s">
        <v>174</v>
      </c>
      <c r="F94" s="44">
        <v>273.60000000000002</v>
      </c>
      <c r="G94" s="44">
        <v>273.60000000000002</v>
      </c>
      <c r="H94" s="44">
        <v>273.60000000000002</v>
      </c>
      <c r="J94" s="46"/>
    </row>
    <row r="95" spans="1:10" ht="31.5" customHeight="1" x14ac:dyDescent="0.25">
      <c r="A95" s="5">
        <v>501</v>
      </c>
      <c r="B95" s="6" t="s">
        <v>248</v>
      </c>
      <c r="C95" s="6" t="s">
        <v>95</v>
      </c>
      <c r="D95" s="5"/>
      <c r="E95" s="68" t="s">
        <v>288</v>
      </c>
      <c r="F95" s="44">
        <f t="shared" ref="F95:F97" si="81">F96</f>
        <v>720.5</v>
      </c>
      <c r="G95" s="44">
        <f t="shared" ref="G95:G97" si="82">G96</f>
        <v>379.5</v>
      </c>
      <c r="H95" s="44">
        <f t="shared" ref="H95:H97" si="83">H96</f>
        <v>379.5</v>
      </c>
      <c r="J95" s="46"/>
    </row>
    <row r="96" spans="1:10" ht="30" customHeight="1" x14ac:dyDescent="0.25">
      <c r="A96" s="5">
        <v>501</v>
      </c>
      <c r="B96" s="6" t="s">
        <v>248</v>
      </c>
      <c r="C96" s="6" t="s">
        <v>445</v>
      </c>
      <c r="D96" s="5"/>
      <c r="E96" s="60" t="s">
        <v>446</v>
      </c>
      <c r="F96" s="44">
        <f t="shared" si="81"/>
        <v>720.5</v>
      </c>
      <c r="G96" s="44">
        <f t="shared" si="82"/>
        <v>379.5</v>
      </c>
      <c r="H96" s="44">
        <f t="shared" si="83"/>
        <v>379.5</v>
      </c>
      <c r="J96" s="46"/>
    </row>
    <row r="97" spans="1:10" ht="32.25" customHeight="1" x14ac:dyDescent="0.25">
      <c r="A97" s="5">
        <v>501</v>
      </c>
      <c r="B97" s="6" t="s">
        <v>248</v>
      </c>
      <c r="C97" s="6" t="s">
        <v>444</v>
      </c>
      <c r="D97" s="5"/>
      <c r="E97" s="54" t="s">
        <v>447</v>
      </c>
      <c r="F97" s="44">
        <f t="shared" si="81"/>
        <v>720.5</v>
      </c>
      <c r="G97" s="44">
        <f t="shared" si="82"/>
        <v>379.5</v>
      </c>
      <c r="H97" s="44">
        <f t="shared" si="83"/>
        <v>379.5</v>
      </c>
      <c r="J97" s="46"/>
    </row>
    <row r="98" spans="1:10" ht="31.5" customHeight="1" x14ac:dyDescent="0.25">
      <c r="A98" s="5">
        <v>501</v>
      </c>
      <c r="B98" s="6" t="s">
        <v>248</v>
      </c>
      <c r="C98" s="6" t="s">
        <v>444</v>
      </c>
      <c r="D98" s="5">
        <v>200</v>
      </c>
      <c r="E98" s="52" t="s">
        <v>174</v>
      </c>
      <c r="F98" s="44">
        <v>720.5</v>
      </c>
      <c r="G98" s="44">
        <v>379.5</v>
      </c>
      <c r="H98" s="44">
        <v>379.5</v>
      </c>
      <c r="J98" s="46"/>
    </row>
    <row r="99" spans="1:10" ht="28.5" customHeight="1" x14ac:dyDescent="0.25">
      <c r="A99" s="5">
        <v>501</v>
      </c>
      <c r="B99" s="6" t="s">
        <v>74</v>
      </c>
      <c r="C99" s="6"/>
      <c r="D99" s="5"/>
      <c r="E99" s="49" t="s">
        <v>75</v>
      </c>
      <c r="F99" s="44">
        <f t="shared" ref="F99:F100" si="84">F100</f>
        <v>2.1</v>
      </c>
      <c r="G99" s="44">
        <f t="shared" ref="G99:G100" si="85">G100</f>
        <v>2.1</v>
      </c>
      <c r="H99" s="44">
        <f t="shared" ref="H99:H100" si="86">H100</f>
        <v>2.1</v>
      </c>
      <c r="J99" s="46"/>
    </row>
    <row r="100" spans="1:10" ht="54" customHeight="1" x14ac:dyDescent="0.25">
      <c r="A100" s="28">
        <v>501</v>
      </c>
      <c r="B100" s="29" t="s">
        <v>74</v>
      </c>
      <c r="C100" s="29" t="s">
        <v>80</v>
      </c>
      <c r="D100" s="28"/>
      <c r="E100" s="50" t="s">
        <v>287</v>
      </c>
      <c r="F100" s="51">
        <f t="shared" si="84"/>
        <v>2.1</v>
      </c>
      <c r="G100" s="51">
        <f t="shared" si="85"/>
        <v>2.1</v>
      </c>
      <c r="H100" s="51">
        <f t="shared" si="86"/>
        <v>2.1</v>
      </c>
      <c r="J100" s="46"/>
    </row>
    <row r="101" spans="1:10" ht="52.5" customHeight="1" x14ac:dyDescent="0.25">
      <c r="A101" s="5">
        <v>501</v>
      </c>
      <c r="B101" s="8" t="s">
        <v>74</v>
      </c>
      <c r="C101" s="8" t="s">
        <v>83</v>
      </c>
      <c r="D101" s="7"/>
      <c r="E101" s="52" t="s">
        <v>558</v>
      </c>
      <c r="F101" s="24">
        <f t="shared" ref="F101" si="87">F103</f>
        <v>2.1</v>
      </c>
      <c r="G101" s="24">
        <f t="shared" ref="G101" si="88">G103</f>
        <v>2.1</v>
      </c>
      <c r="H101" s="24">
        <f t="shared" ref="H101" si="89">H103</f>
        <v>2.1</v>
      </c>
      <c r="J101" s="46"/>
    </row>
    <row r="102" spans="1:10" s="1" customFormat="1" ht="42" customHeight="1" x14ac:dyDescent="0.25">
      <c r="A102" s="5">
        <v>501</v>
      </c>
      <c r="B102" s="8" t="s">
        <v>74</v>
      </c>
      <c r="C102" s="8" t="s">
        <v>136</v>
      </c>
      <c r="D102" s="7"/>
      <c r="E102" s="60" t="s">
        <v>163</v>
      </c>
      <c r="F102" s="24">
        <f t="shared" ref="F102:F103" si="90">F103</f>
        <v>2.1</v>
      </c>
      <c r="G102" s="24">
        <f t="shared" ref="G102:G103" si="91">G103</f>
        <v>2.1</v>
      </c>
      <c r="H102" s="24">
        <f t="shared" ref="H102:H103" si="92">H103</f>
        <v>2.1</v>
      </c>
      <c r="J102" s="46"/>
    </row>
    <row r="103" spans="1:10" ht="30.75" customHeight="1" x14ac:dyDescent="0.25">
      <c r="A103" s="5">
        <v>501</v>
      </c>
      <c r="B103" s="8" t="s">
        <v>74</v>
      </c>
      <c r="C103" s="8" t="s">
        <v>106</v>
      </c>
      <c r="D103" s="7"/>
      <c r="E103" s="54" t="s">
        <v>76</v>
      </c>
      <c r="F103" s="24">
        <f t="shared" si="90"/>
        <v>2.1</v>
      </c>
      <c r="G103" s="24">
        <f t="shared" si="91"/>
        <v>2.1</v>
      </c>
      <c r="H103" s="24">
        <f t="shared" si="92"/>
        <v>2.1</v>
      </c>
      <c r="J103" s="46"/>
    </row>
    <row r="104" spans="1:10" ht="28.5" customHeight="1" x14ac:dyDescent="0.25">
      <c r="A104" s="5">
        <v>501</v>
      </c>
      <c r="B104" s="8" t="s">
        <v>74</v>
      </c>
      <c r="C104" s="8" t="s">
        <v>106</v>
      </c>
      <c r="D104" s="7">
        <v>200</v>
      </c>
      <c r="E104" s="52" t="s">
        <v>174</v>
      </c>
      <c r="F104" s="24">
        <v>2.1</v>
      </c>
      <c r="G104" s="24">
        <v>2.1</v>
      </c>
      <c r="H104" s="24">
        <v>2.1</v>
      </c>
      <c r="J104" s="46"/>
    </row>
    <row r="105" spans="1:10" ht="16.5" customHeight="1" x14ac:dyDescent="0.25">
      <c r="A105" s="5">
        <v>501</v>
      </c>
      <c r="B105" s="6" t="s">
        <v>44</v>
      </c>
      <c r="C105" s="6"/>
      <c r="D105" s="5"/>
      <c r="E105" s="49" t="s">
        <v>45</v>
      </c>
      <c r="F105" s="44">
        <f>F106+F130</f>
        <v>135202.1</v>
      </c>
      <c r="G105" s="44">
        <f>G106+G130</f>
        <v>138461.6</v>
      </c>
      <c r="H105" s="44">
        <f>H106+H130</f>
        <v>142912.79999999999</v>
      </c>
      <c r="J105" s="46"/>
    </row>
    <row r="106" spans="1:10" x14ac:dyDescent="0.25">
      <c r="A106" s="5">
        <v>501</v>
      </c>
      <c r="B106" s="8" t="s">
        <v>46</v>
      </c>
      <c r="C106" s="8"/>
      <c r="D106" s="7"/>
      <c r="E106" s="52" t="s">
        <v>47</v>
      </c>
      <c r="F106" s="24">
        <f t="shared" ref="F106:F107" si="93">F107</f>
        <v>134743.1</v>
      </c>
      <c r="G106" s="24">
        <f t="shared" ref="G106:G107" si="94">G107</f>
        <v>138362.6</v>
      </c>
      <c r="H106" s="24">
        <f t="shared" ref="H106:H107" si="95">H107</f>
        <v>142861.79999999999</v>
      </c>
      <c r="J106" s="46"/>
    </row>
    <row r="107" spans="1:10" ht="64.5" customHeight="1" x14ac:dyDescent="0.25">
      <c r="A107" s="28">
        <v>501</v>
      </c>
      <c r="B107" s="29" t="s">
        <v>46</v>
      </c>
      <c r="C107" s="29" t="s">
        <v>84</v>
      </c>
      <c r="D107" s="28"/>
      <c r="E107" s="50" t="s">
        <v>296</v>
      </c>
      <c r="F107" s="51">
        <f t="shared" si="93"/>
        <v>134743.1</v>
      </c>
      <c r="G107" s="51">
        <f t="shared" si="94"/>
        <v>138362.6</v>
      </c>
      <c r="H107" s="51">
        <f t="shared" si="95"/>
        <v>142861.79999999999</v>
      </c>
      <c r="J107" s="46"/>
    </row>
    <row r="108" spans="1:10" ht="41.25" customHeight="1" x14ac:dyDescent="0.25">
      <c r="A108" s="5">
        <v>501</v>
      </c>
      <c r="B108" s="8" t="s">
        <v>46</v>
      </c>
      <c r="C108" s="8" t="s">
        <v>85</v>
      </c>
      <c r="D108" s="7"/>
      <c r="E108" s="52" t="s">
        <v>297</v>
      </c>
      <c r="F108" s="24">
        <f>F109+F125+F120</f>
        <v>134743.1</v>
      </c>
      <c r="G108" s="24">
        <f>G109+G125+G120</f>
        <v>138362.6</v>
      </c>
      <c r="H108" s="24">
        <f>H109+H125+H120</f>
        <v>142861.79999999999</v>
      </c>
      <c r="J108" s="46"/>
    </row>
    <row r="109" spans="1:10" s="3" customFormat="1" ht="30.75" customHeight="1" x14ac:dyDescent="0.25">
      <c r="A109" s="5">
        <v>501</v>
      </c>
      <c r="B109" s="8" t="s">
        <v>46</v>
      </c>
      <c r="C109" s="8" t="s">
        <v>137</v>
      </c>
      <c r="D109" s="7"/>
      <c r="E109" s="52" t="s">
        <v>166</v>
      </c>
      <c r="F109" s="24">
        <f>F110+F112+F114+F116+F118</f>
        <v>124361.20000000001</v>
      </c>
      <c r="G109" s="24">
        <f t="shared" ref="G109:H109" si="96">G110+G112+G114+G116+G118</f>
        <v>127565.40000000001</v>
      </c>
      <c r="H109" s="24">
        <f t="shared" si="96"/>
        <v>131632.69999999998</v>
      </c>
      <c r="J109" s="46"/>
    </row>
    <row r="110" spans="1:10" s="3" customFormat="1" ht="43.5" customHeight="1" x14ac:dyDescent="0.25">
      <c r="A110" s="5">
        <v>501</v>
      </c>
      <c r="B110" s="8" t="s">
        <v>46</v>
      </c>
      <c r="C110" s="8" t="s">
        <v>275</v>
      </c>
      <c r="D110" s="7"/>
      <c r="E110" s="52" t="s">
        <v>277</v>
      </c>
      <c r="F110" s="24">
        <f t="shared" ref="F110" si="97">F111</f>
        <v>36410.400000000001</v>
      </c>
      <c r="G110" s="24">
        <f t="shared" ref="G110" si="98">G111</f>
        <v>37866.800000000003</v>
      </c>
      <c r="H110" s="24">
        <f t="shared" ref="H110" si="99">H111</f>
        <v>39381.4</v>
      </c>
      <c r="J110" s="46"/>
    </row>
    <row r="111" spans="1:10" s="3" customFormat="1" ht="30.75" customHeight="1" x14ac:dyDescent="0.25">
      <c r="A111" s="5">
        <v>501</v>
      </c>
      <c r="B111" s="8" t="s">
        <v>46</v>
      </c>
      <c r="C111" s="8" t="s">
        <v>275</v>
      </c>
      <c r="D111" s="7">
        <v>200</v>
      </c>
      <c r="E111" s="52" t="s">
        <v>176</v>
      </c>
      <c r="F111" s="24">
        <v>36410.400000000001</v>
      </c>
      <c r="G111" s="24">
        <v>37866.800000000003</v>
      </c>
      <c r="H111" s="24">
        <v>39381.4</v>
      </c>
      <c r="J111" s="46"/>
    </row>
    <row r="112" spans="1:10" s="3" customFormat="1" ht="30.75" customHeight="1" x14ac:dyDescent="0.25">
      <c r="A112" s="5">
        <v>501</v>
      </c>
      <c r="B112" s="8" t="s">
        <v>46</v>
      </c>
      <c r="C112" s="8" t="s">
        <v>266</v>
      </c>
      <c r="D112" s="7"/>
      <c r="E112" s="52" t="s">
        <v>298</v>
      </c>
      <c r="F112" s="24">
        <f t="shared" ref="F112" si="100">F113</f>
        <v>48589.2</v>
      </c>
      <c r="G112" s="24">
        <f t="shared" ref="G112" si="101">G113</f>
        <v>49219.199999999997</v>
      </c>
      <c r="H112" s="24">
        <f t="shared" ref="H112" si="102">H113</f>
        <v>51188</v>
      </c>
      <c r="J112" s="46"/>
    </row>
    <row r="113" spans="1:10" s="3" customFormat="1" ht="30.75" customHeight="1" x14ac:dyDescent="0.25">
      <c r="A113" s="5">
        <v>501</v>
      </c>
      <c r="B113" s="8" t="s">
        <v>46</v>
      </c>
      <c r="C113" s="8" t="s">
        <v>266</v>
      </c>
      <c r="D113" s="7">
        <v>200</v>
      </c>
      <c r="E113" s="52" t="s">
        <v>176</v>
      </c>
      <c r="F113" s="24">
        <v>48589.2</v>
      </c>
      <c r="G113" s="24">
        <v>49219.199999999997</v>
      </c>
      <c r="H113" s="24">
        <v>51188</v>
      </c>
      <c r="J113" s="46"/>
    </row>
    <row r="114" spans="1:10" s="3" customFormat="1" ht="54.75" customHeight="1" x14ac:dyDescent="0.25">
      <c r="A114" s="5">
        <v>501</v>
      </c>
      <c r="B114" s="8" t="s">
        <v>46</v>
      </c>
      <c r="C114" s="8" t="s">
        <v>170</v>
      </c>
      <c r="D114" s="7"/>
      <c r="E114" s="54" t="s">
        <v>459</v>
      </c>
      <c r="F114" s="24">
        <f>F115</f>
        <v>23562.799999999999</v>
      </c>
      <c r="G114" s="24">
        <f t="shared" ref="G114:H114" si="103">G115</f>
        <v>35010.6</v>
      </c>
      <c r="H114" s="24">
        <f t="shared" si="103"/>
        <v>35375.699999999997</v>
      </c>
      <c r="J114" s="46"/>
    </row>
    <row r="115" spans="1:10" s="3" customFormat="1" ht="30.75" customHeight="1" x14ac:dyDescent="0.25">
      <c r="A115" s="5">
        <v>501</v>
      </c>
      <c r="B115" s="8" t="s">
        <v>46</v>
      </c>
      <c r="C115" s="8" t="s">
        <v>170</v>
      </c>
      <c r="D115" s="7">
        <v>200</v>
      </c>
      <c r="E115" s="52" t="s">
        <v>176</v>
      </c>
      <c r="F115" s="24">
        <v>23562.799999999999</v>
      </c>
      <c r="G115" s="24">
        <v>35010.6</v>
      </c>
      <c r="H115" s="24">
        <v>35375.699999999997</v>
      </c>
      <c r="J115" s="46"/>
    </row>
    <row r="116" spans="1:10" s="3" customFormat="1" ht="81.75" customHeight="1" x14ac:dyDescent="0.25">
      <c r="A116" s="5">
        <v>501</v>
      </c>
      <c r="B116" s="8" t="s">
        <v>46</v>
      </c>
      <c r="C116" s="8" t="s">
        <v>276</v>
      </c>
      <c r="D116" s="7"/>
      <c r="E116" s="52" t="s">
        <v>299</v>
      </c>
      <c r="F116" s="24">
        <f t="shared" ref="F116" si="104">F117</f>
        <v>10400</v>
      </c>
      <c r="G116" s="24">
        <f t="shared" ref="G116" si="105">G117</f>
        <v>0</v>
      </c>
      <c r="H116" s="24">
        <f t="shared" ref="H116" si="106">H117</f>
        <v>0</v>
      </c>
      <c r="J116" s="46"/>
    </row>
    <row r="117" spans="1:10" s="3" customFormat="1" ht="30.75" customHeight="1" x14ac:dyDescent="0.25">
      <c r="A117" s="5">
        <v>501</v>
      </c>
      <c r="B117" s="8" t="s">
        <v>46</v>
      </c>
      <c r="C117" s="8" t="s">
        <v>276</v>
      </c>
      <c r="D117" s="7">
        <v>200</v>
      </c>
      <c r="E117" s="52" t="s">
        <v>176</v>
      </c>
      <c r="F117" s="24">
        <v>10400</v>
      </c>
      <c r="G117" s="24">
        <v>0</v>
      </c>
      <c r="H117" s="24">
        <v>0</v>
      </c>
      <c r="J117" s="46"/>
    </row>
    <row r="118" spans="1:10" ht="41.25" customHeight="1" x14ac:dyDescent="0.25">
      <c r="A118" s="5">
        <v>501</v>
      </c>
      <c r="B118" s="8" t="s">
        <v>46</v>
      </c>
      <c r="C118" s="8" t="s">
        <v>214</v>
      </c>
      <c r="D118" s="7"/>
      <c r="E118" s="52" t="s">
        <v>300</v>
      </c>
      <c r="F118" s="24">
        <f t="shared" ref="F118" si="107">F119</f>
        <v>5398.8</v>
      </c>
      <c r="G118" s="24">
        <f t="shared" ref="G118" si="108">G119</f>
        <v>5468.8</v>
      </c>
      <c r="H118" s="24">
        <f t="shared" ref="H118" si="109">H119</f>
        <v>5687.6</v>
      </c>
      <c r="J118" s="46"/>
    </row>
    <row r="119" spans="1:10" ht="28.5" customHeight="1" x14ac:dyDescent="0.25">
      <c r="A119" s="5">
        <v>501</v>
      </c>
      <c r="B119" s="8" t="s">
        <v>46</v>
      </c>
      <c r="C119" s="8" t="s">
        <v>214</v>
      </c>
      <c r="D119" s="7">
        <v>200</v>
      </c>
      <c r="E119" s="52" t="s">
        <v>176</v>
      </c>
      <c r="F119" s="24">
        <v>5398.8</v>
      </c>
      <c r="G119" s="24">
        <v>5468.8</v>
      </c>
      <c r="H119" s="24">
        <v>5687.6</v>
      </c>
      <c r="J119" s="46"/>
    </row>
    <row r="120" spans="1:10" ht="55.5" customHeight="1" x14ac:dyDescent="0.25">
      <c r="A120" s="5">
        <v>501</v>
      </c>
      <c r="B120" s="8" t="s">
        <v>46</v>
      </c>
      <c r="C120" s="6" t="s">
        <v>301</v>
      </c>
      <c r="D120" s="6"/>
      <c r="E120" s="49" t="s">
        <v>302</v>
      </c>
      <c r="F120" s="69">
        <f>F123+F121</f>
        <v>6423.9</v>
      </c>
      <c r="G120" s="69">
        <f t="shared" ref="G120:H120" si="110">G123+G121</f>
        <v>6680.9000000000005</v>
      </c>
      <c r="H120" s="69">
        <f t="shared" si="110"/>
        <v>6948.1</v>
      </c>
      <c r="J120" s="46"/>
    </row>
    <row r="121" spans="1:10" ht="42.75" customHeight="1" x14ac:dyDescent="0.25">
      <c r="A121" s="5">
        <v>501</v>
      </c>
      <c r="B121" s="8" t="s">
        <v>46</v>
      </c>
      <c r="C121" s="6" t="s">
        <v>303</v>
      </c>
      <c r="D121" s="6"/>
      <c r="E121" s="52" t="s">
        <v>304</v>
      </c>
      <c r="F121" s="69">
        <f t="shared" ref="F121" si="111">F122</f>
        <v>5781.5</v>
      </c>
      <c r="G121" s="69">
        <f t="shared" ref="G121" si="112">G122</f>
        <v>6012.8</v>
      </c>
      <c r="H121" s="69">
        <f t="shared" ref="H121" si="113">H122</f>
        <v>6253.3</v>
      </c>
      <c r="J121" s="46"/>
    </row>
    <row r="122" spans="1:10" ht="30.75" customHeight="1" x14ac:dyDescent="0.25">
      <c r="A122" s="5">
        <v>501</v>
      </c>
      <c r="B122" s="8" t="s">
        <v>46</v>
      </c>
      <c r="C122" s="6" t="s">
        <v>303</v>
      </c>
      <c r="D122" s="6" t="s">
        <v>237</v>
      </c>
      <c r="E122" s="52" t="s">
        <v>176</v>
      </c>
      <c r="F122" s="69">
        <v>5781.5</v>
      </c>
      <c r="G122" s="69">
        <v>6012.8</v>
      </c>
      <c r="H122" s="69">
        <v>6253.3</v>
      </c>
      <c r="J122" s="46"/>
    </row>
    <row r="123" spans="1:10" ht="69" customHeight="1" x14ac:dyDescent="0.25">
      <c r="A123" s="5">
        <v>501</v>
      </c>
      <c r="B123" s="8" t="s">
        <v>46</v>
      </c>
      <c r="C123" s="6" t="s">
        <v>306</v>
      </c>
      <c r="D123" s="6"/>
      <c r="E123" s="52" t="s">
        <v>305</v>
      </c>
      <c r="F123" s="69">
        <f t="shared" ref="F123" si="114">F124</f>
        <v>642.4</v>
      </c>
      <c r="G123" s="69">
        <f t="shared" ref="G123" si="115">G124</f>
        <v>668.1</v>
      </c>
      <c r="H123" s="69">
        <f t="shared" ref="H123" si="116">H124</f>
        <v>694.8</v>
      </c>
      <c r="J123" s="46"/>
    </row>
    <row r="124" spans="1:10" ht="27" customHeight="1" x14ac:dyDescent="0.25">
      <c r="A124" s="5">
        <v>501</v>
      </c>
      <c r="B124" s="8" t="s">
        <v>46</v>
      </c>
      <c r="C124" s="6" t="s">
        <v>306</v>
      </c>
      <c r="D124" s="6" t="s">
        <v>237</v>
      </c>
      <c r="E124" s="52" t="s">
        <v>176</v>
      </c>
      <c r="F124" s="69">
        <v>642.4</v>
      </c>
      <c r="G124" s="69">
        <v>668.1</v>
      </c>
      <c r="H124" s="69">
        <v>694.8</v>
      </c>
      <c r="J124" s="46"/>
    </row>
    <row r="125" spans="1:10" ht="54" customHeight="1" x14ac:dyDescent="0.25">
      <c r="A125" s="5">
        <v>501</v>
      </c>
      <c r="B125" s="8" t="s">
        <v>46</v>
      </c>
      <c r="C125" s="8" t="s">
        <v>231</v>
      </c>
      <c r="D125" s="7"/>
      <c r="E125" s="52" t="s">
        <v>307</v>
      </c>
      <c r="F125" s="24">
        <f t="shared" ref="F125" si="117">F128+F126</f>
        <v>3958</v>
      </c>
      <c r="G125" s="24">
        <f t="shared" ref="G125" si="118">G128+G126</f>
        <v>4116.3</v>
      </c>
      <c r="H125" s="24">
        <f t="shared" ref="H125" si="119">H128+H126</f>
        <v>4281</v>
      </c>
      <c r="J125" s="46"/>
    </row>
    <row r="126" spans="1:10" ht="41.25" customHeight="1" x14ac:dyDescent="0.25">
      <c r="A126" s="5">
        <v>501</v>
      </c>
      <c r="B126" s="8" t="s">
        <v>46</v>
      </c>
      <c r="C126" s="8" t="s">
        <v>267</v>
      </c>
      <c r="D126" s="7"/>
      <c r="E126" s="52" t="s">
        <v>308</v>
      </c>
      <c r="F126" s="24">
        <f t="shared" ref="F126" si="120">F127</f>
        <v>3562.2</v>
      </c>
      <c r="G126" s="24">
        <f t="shared" ref="G126" si="121">G127</f>
        <v>3704.7</v>
      </c>
      <c r="H126" s="24">
        <f t="shared" ref="H126" si="122">H127</f>
        <v>3852.9</v>
      </c>
      <c r="J126" s="46"/>
    </row>
    <row r="127" spans="1:10" ht="31.5" customHeight="1" x14ac:dyDescent="0.25">
      <c r="A127" s="5">
        <v>501</v>
      </c>
      <c r="B127" s="8" t="s">
        <v>46</v>
      </c>
      <c r="C127" s="8" t="s">
        <v>267</v>
      </c>
      <c r="D127" s="7">
        <v>200</v>
      </c>
      <c r="E127" s="52" t="s">
        <v>176</v>
      </c>
      <c r="F127" s="24">
        <v>3562.2</v>
      </c>
      <c r="G127" s="24">
        <v>3704.7</v>
      </c>
      <c r="H127" s="24">
        <v>3852.9</v>
      </c>
      <c r="J127" s="46"/>
    </row>
    <row r="128" spans="1:10" ht="54.75" customHeight="1" x14ac:dyDescent="0.25">
      <c r="A128" s="5">
        <v>501</v>
      </c>
      <c r="B128" s="8" t="s">
        <v>46</v>
      </c>
      <c r="C128" s="8" t="s">
        <v>232</v>
      </c>
      <c r="D128" s="7"/>
      <c r="E128" s="52" t="s">
        <v>494</v>
      </c>
      <c r="F128" s="24">
        <f t="shared" ref="F128" si="123">F129</f>
        <v>395.8</v>
      </c>
      <c r="G128" s="24">
        <f t="shared" ref="G128" si="124">G129</f>
        <v>411.6</v>
      </c>
      <c r="H128" s="24">
        <f t="shared" ref="H128" si="125">H129</f>
        <v>428.1</v>
      </c>
      <c r="J128" s="46"/>
    </row>
    <row r="129" spans="1:11" ht="29.25" customHeight="1" x14ac:dyDescent="0.25">
      <c r="A129" s="5">
        <v>501</v>
      </c>
      <c r="B129" s="8" t="s">
        <v>46</v>
      </c>
      <c r="C129" s="8" t="s">
        <v>232</v>
      </c>
      <c r="D129" s="7">
        <v>200</v>
      </c>
      <c r="E129" s="52" t="s">
        <v>176</v>
      </c>
      <c r="F129" s="24">
        <v>395.8</v>
      </c>
      <c r="G129" s="24">
        <v>411.6</v>
      </c>
      <c r="H129" s="24">
        <v>428.1</v>
      </c>
      <c r="J129" s="46"/>
    </row>
    <row r="130" spans="1:11" ht="17.25" customHeight="1" x14ac:dyDescent="0.25">
      <c r="A130" s="5">
        <v>501</v>
      </c>
      <c r="B130" s="6" t="s">
        <v>49</v>
      </c>
      <c r="C130" s="6"/>
      <c r="D130" s="12"/>
      <c r="E130" s="53" t="s">
        <v>50</v>
      </c>
      <c r="F130" s="69">
        <f t="shared" ref="F130" si="126">F131+F136</f>
        <v>459</v>
      </c>
      <c r="G130" s="69">
        <f t="shared" ref="G130" si="127">G131+G136</f>
        <v>99</v>
      </c>
      <c r="H130" s="69">
        <f t="shared" ref="H130" si="128">H131+H136</f>
        <v>51</v>
      </c>
      <c r="J130" s="46"/>
    </row>
    <row r="131" spans="1:11" ht="69.75" customHeight="1" x14ac:dyDescent="0.25">
      <c r="A131" s="28">
        <v>501</v>
      </c>
      <c r="B131" s="29" t="s">
        <v>49</v>
      </c>
      <c r="C131" s="29" t="s">
        <v>84</v>
      </c>
      <c r="D131" s="29"/>
      <c r="E131" s="50" t="s">
        <v>309</v>
      </c>
      <c r="F131" s="51">
        <f t="shared" ref="F131" si="129">F132</f>
        <v>3</v>
      </c>
      <c r="G131" s="51">
        <f t="shared" ref="G131" si="130">G132</f>
        <v>3</v>
      </c>
      <c r="H131" s="51">
        <f t="shared" ref="H131" si="131">H132</f>
        <v>3</v>
      </c>
      <c r="I131" s="96"/>
      <c r="J131" s="96"/>
      <c r="K131" s="96"/>
    </row>
    <row r="132" spans="1:11" ht="39.75" customHeight="1" x14ac:dyDescent="0.25">
      <c r="A132" s="5">
        <v>501</v>
      </c>
      <c r="B132" s="6" t="s">
        <v>49</v>
      </c>
      <c r="C132" s="6" t="s">
        <v>99</v>
      </c>
      <c r="D132" s="11"/>
      <c r="E132" s="70" t="s">
        <v>310</v>
      </c>
      <c r="F132" s="24">
        <f t="shared" ref="F132" si="132">F134</f>
        <v>3</v>
      </c>
      <c r="G132" s="24">
        <f t="shared" ref="G132" si="133">G134</f>
        <v>3</v>
      </c>
      <c r="H132" s="24">
        <f t="shared" ref="H132" si="134">H134</f>
        <v>3</v>
      </c>
      <c r="J132" s="46"/>
    </row>
    <row r="133" spans="1:11" ht="41.25" customHeight="1" x14ac:dyDescent="0.25">
      <c r="A133" s="5">
        <v>501</v>
      </c>
      <c r="B133" s="6" t="s">
        <v>49</v>
      </c>
      <c r="C133" s="6" t="s">
        <v>158</v>
      </c>
      <c r="D133" s="6"/>
      <c r="E133" s="70" t="s">
        <v>159</v>
      </c>
      <c r="F133" s="24">
        <f t="shared" ref="F133:F134" si="135">F134</f>
        <v>3</v>
      </c>
      <c r="G133" s="24">
        <f t="shared" ref="G133:G134" si="136">G134</f>
        <v>3</v>
      </c>
      <c r="H133" s="24">
        <f t="shared" ref="H133:H134" si="137">H134</f>
        <v>3</v>
      </c>
      <c r="J133" s="46"/>
    </row>
    <row r="134" spans="1:11" ht="44.25" customHeight="1" x14ac:dyDescent="0.25">
      <c r="A134" s="5">
        <v>501</v>
      </c>
      <c r="B134" s="6" t="s">
        <v>49</v>
      </c>
      <c r="C134" s="6" t="s">
        <v>219</v>
      </c>
      <c r="D134" s="5"/>
      <c r="E134" s="70" t="s">
        <v>474</v>
      </c>
      <c r="F134" s="24">
        <f t="shared" si="135"/>
        <v>3</v>
      </c>
      <c r="G134" s="24">
        <f t="shared" si="136"/>
        <v>3</v>
      </c>
      <c r="H134" s="24">
        <f t="shared" si="137"/>
        <v>3</v>
      </c>
      <c r="J134" s="46"/>
    </row>
    <row r="135" spans="1:11" ht="30" customHeight="1" x14ac:dyDescent="0.25">
      <c r="A135" s="5">
        <v>501</v>
      </c>
      <c r="B135" s="6" t="s">
        <v>49</v>
      </c>
      <c r="C135" s="6" t="s">
        <v>219</v>
      </c>
      <c r="D135" s="8" t="s">
        <v>216</v>
      </c>
      <c r="E135" s="52" t="s">
        <v>176</v>
      </c>
      <c r="F135" s="24">
        <v>3</v>
      </c>
      <c r="G135" s="24">
        <v>3</v>
      </c>
      <c r="H135" s="24">
        <v>3</v>
      </c>
      <c r="J135" s="46"/>
    </row>
    <row r="136" spans="1:11" ht="55.5" customHeight="1" x14ac:dyDescent="0.25">
      <c r="A136" s="28">
        <v>501</v>
      </c>
      <c r="B136" s="29" t="s">
        <v>49</v>
      </c>
      <c r="C136" s="29" t="s">
        <v>90</v>
      </c>
      <c r="D136" s="28"/>
      <c r="E136" s="50" t="s">
        <v>451</v>
      </c>
      <c r="F136" s="51">
        <f t="shared" ref="F136:H136" si="138">F137</f>
        <v>456</v>
      </c>
      <c r="G136" s="51">
        <f t="shared" si="138"/>
        <v>96</v>
      </c>
      <c r="H136" s="51">
        <f t="shared" si="138"/>
        <v>48</v>
      </c>
      <c r="J136" s="46"/>
    </row>
    <row r="137" spans="1:11" ht="41.25" customHeight="1" x14ac:dyDescent="0.25">
      <c r="A137" s="5">
        <v>501</v>
      </c>
      <c r="B137" s="8" t="s">
        <v>49</v>
      </c>
      <c r="C137" s="8" t="s">
        <v>91</v>
      </c>
      <c r="D137" s="7"/>
      <c r="E137" s="53" t="s">
        <v>452</v>
      </c>
      <c r="F137" s="24">
        <f t="shared" ref="F137" si="139">F139</f>
        <v>456</v>
      </c>
      <c r="G137" s="24">
        <f t="shared" ref="G137" si="140">G139</f>
        <v>96</v>
      </c>
      <c r="H137" s="24">
        <f t="shared" ref="H137" si="141">H139</f>
        <v>48</v>
      </c>
      <c r="J137" s="46"/>
    </row>
    <row r="138" spans="1:11" ht="30" customHeight="1" x14ac:dyDescent="0.25">
      <c r="A138" s="5">
        <v>501</v>
      </c>
      <c r="B138" s="8" t="s">
        <v>49</v>
      </c>
      <c r="C138" s="8" t="s">
        <v>477</v>
      </c>
      <c r="D138" s="7"/>
      <c r="E138" s="53" t="s">
        <v>453</v>
      </c>
      <c r="F138" s="24">
        <f t="shared" ref="F138:F139" si="142">F139</f>
        <v>456</v>
      </c>
      <c r="G138" s="24">
        <f t="shared" ref="G138:G139" si="143">G139</f>
        <v>96</v>
      </c>
      <c r="H138" s="24">
        <f t="shared" ref="H138:H139" si="144">H139</f>
        <v>48</v>
      </c>
      <c r="J138" s="46"/>
    </row>
    <row r="139" spans="1:11" ht="19.5" customHeight="1" x14ac:dyDescent="0.25">
      <c r="A139" s="5">
        <v>501</v>
      </c>
      <c r="B139" s="8" t="s">
        <v>49</v>
      </c>
      <c r="C139" s="8" t="s">
        <v>479</v>
      </c>
      <c r="D139" s="7"/>
      <c r="E139" s="54" t="s">
        <v>265</v>
      </c>
      <c r="F139" s="24">
        <f t="shared" si="142"/>
        <v>456</v>
      </c>
      <c r="G139" s="24">
        <f t="shared" si="143"/>
        <v>96</v>
      </c>
      <c r="H139" s="24">
        <f t="shared" si="144"/>
        <v>48</v>
      </c>
      <c r="J139" s="46"/>
    </row>
    <row r="140" spans="1:11" ht="30" customHeight="1" x14ac:dyDescent="0.25">
      <c r="A140" s="5">
        <v>501</v>
      </c>
      <c r="B140" s="8" t="s">
        <v>49</v>
      </c>
      <c r="C140" s="8" t="s">
        <v>479</v>
      </c>
      <c r="D140" s="7">
        <v>200</v>
      </c>
      <c r="E140" s="52" t="s">
        <v>174</v>
      </c>
      <c r="F140" s="24">
        <v>456</v>
      </c>
      <c r="G140" s="24">
        <v>96</v>
      </c>
      <c r="H140" s="24">
        <v>48</v>
      </c>
      <c r="J140" s="46"/>
    </row>
    <row r="141" spans="1:11" ht="15.75" customHeight="1" x14ac:dyDescent="0.25">
      <c r="A141" s="5">
        <v>501</v>
      </c>
      <c r="B141" s="8" t="s">
        <v>52</v>
      </c>
      <c r="C141" s="8"/>
      <c r="D141" s="7"/>
      <c r="E141" s="52" t="s">
        <v>204</v>
      </c>
      <c r="F141" s="24">
        <f>F142+F194+F264</f>
        <v>259101.59999999998</v>
      </c>
      <c r="G141" s="24">
        <f>G142+G194+G264</f>
        <v>30457.899999999998</v>
      </c>
      <c r="H141" s="24">
        <f>H142+H194+H264</f>
        <v>31243.699999999997</v>
      </c>
      <c r="J141" s="46"/>
    </row>
    <row r="142" spans="1:11" ht="18" customHeight="1" x14ac:dyDescent="0.25">
      <c r="A142" s="5">
        <v>501</v>
      </c>
      <c r="B142" s="8" t="s">
        <v>202</v>
      </c>
      <c r="C142" s="8"/>
      <c r="D142" s="7"/>
      <c r="E142" s="52" t="s">
        <v>203</v>
      </c>
      <c r="F142" s="24">
        <f t="shared" ref="F142:H142" si="145">F143</f>
        <v>212471.8</v>
      </c>
      <c r="G142" s="24">
        <f t="shared" si="145"/>
        <v>5404.5</v>
      </c>
      <c r="H142" s="24">
        <f t="shared" si="145"/>
        <v>5617.6</v>
      </c>
      <c r="J142" s="46"/>
    </row>
    <row r="143" spans="1:11" ht="68.25" customHeight="1" x14ac:dyDescent="0.25">
      <c r="A143" s="28">
        <v>501</v>
      </c>
      <c r="B143" s="29" t="s">
        <v>202</v>
      </c>
      <c r="C143" s="29" t="s">
        <v>84</v>
      </c>
      <c r="D143" s="28"/>
      <c r="E143" s="50" t="s">
        <v>296</v>
      </c>
      <c r="F143" s="51">
        <f t="shared" ref="F143:H173" si="146">F144</f>
        <v>212471.8</v>
      </c>
      <c r="G143" s="51">
        <f t="shared" si="146"/>
        <v>5404.5</v>
      </c>
      <c r="H143" s="51">
        <f t="shared" si="146"/>
        <v>5617.6</v>
      </c>
      <c r="J143" s="46"/>
    </row>
    <row r="144" spans="1:11" ht="54" customHeight="1" x14ac:dyDescent="0.25">
      <c r="A144" s="5">
        <v>501</v>
      </c>
      <c r="B144" s="8" t="s">
        <v>202</v>
      </c>
      <c r="C144" s="8" t="s">
        <v>252</v>
      </c>
      <c r="D144" s="7"/>
      <c r="E144" s="52" t="s">
        <v>311</v>
      </c>
      <c r="F144" s="24">
        <f>F145+F191</f>
        <v>212471.8</v>
      </c>
      <c r="G144" s="24">
        <f t="shared" ref="G144:H144" si="147">G145+G191</f>
        <v>5404.5</v>
      </c>
      <c r="H144" s="24">
        <f t="shared" si="147"/>
        <v>5617.6</v>
      </c>
      <c r="J144" s="46"/>
    </row>
    <row r="145" spans="1:10" ht="27.75" customHeight="1" x14ac:dyDescent="0.25">
      <c r="A145" s="5">
        <v>501</v>
      </c>
      <c r="B145" s="8" t="s">
        <v>202</v>
      </c>
      <c r="C145" s="8" t="s">
        <v>253</v>
      </c>
      <c r="D145" s="7"/>
      <c r="E145" s="52" t="s">
        <v>312</v>
      </c>
      <c r="F145" s="24">
        <f>F146+F149+F151+F153+F155+F157+F159+F161+F163+F165+F167+F169+F171+F173+F175+F177+F179+F181+F183+F185+F187+F189</f>
        <v>20519.19999999999</v>
      </c>
      <c r="G145" s="24">
        <f t="shared" ref="G145:H145" si="148">G146+G149+G151+G153+G155+G157+G159+G161+G163+G165+G167+G169+G171+G173+G175+G177+G179+G181+G183+G185+G187</f>
        <v>5404.5</v>
      </c>
      <c r="H145" s="24">
        <f t="shared" si="148"/>
        <v>5617.6</v>
      </c>
      <c r="J145" s="46"/>
    </row>
    <row r="146" spans="1:10" ht="30.75" customHeight="1" x14ac:dyDescent="0.25">
      <c r="A146" s="5">
        <v>501</v>
      </c>
      <c r="B146" s="8" t="s">
        <v>202</v>
      </c>
      <c r="C146" s="8" t="s">
        <v>313</v>
      </c>
      <c r="D146" s="7"/>
      <c r="E146" s="52" t="s">
        <v>475</v>
      </c>
      <c r="F146" s="24">
        <f t="shared" ref="F146" si="149">F147+F148</f>
        <v>10422.099999999999</v>
      </c>
      <c r="G146" s="24">
        <f t="shared" ref="G146" si="150">G147+G148</f>
        <v>2580.1000000000004</v>
      </c>
      <c r="H146" s="24">
        <f t="shared" ref="H146" si="151">H147+H148</f>
        <v>2680.2000000000003</v>
      </c>
      <c r="J146" s="46"/>
    </row>
    <row r="147" spans="1:10" ht="30.75" customHeight="1" x14ac:dyDescent="0.25">
      <c r="A147" s="5">
        <v>501</v>
      </c>
      <c r="B147" s="8" t="s">
        <v>202</v>
      </c>
      <c r="C147" s="8" t="s">
        <v>313</v>
      </c>
      <c r="D147" s="7">
        <v>200</v>
      </c>
      <c r="E147" s="52" t="s">
        <v>176</v>
      </c>
      <c r="F147" s="24">
        <v>10347.299999999999</v>
      </c>
      <c r="G147" s="24">
        <v>2505.3000000000002</v>
      </c>
      <c r="H147" s="24">
        <v>2605.4</v>
      </c>
      <c r="J147" s="46"/>
    </row>
    <row r="148" spans="1:10" ht="21" customHeight="1" x14ac:dyDescent="0.25">
      <c r="A148" s="5">
        <v>501</v>
      </c>
      <c r="B148" s="8" t="s">
        <v>202</v>
      </c>
      <c r="C148" s="8" t="s">
        <v>313</v>
      </c>
      <c r="D148" s="7">
        <v>800</v>
      </c>
      <c r="E148" s="52" t="s">
        <v>38</v>
      </c>
      <c r="F148" s="24">
        <v>74.8</v>
      </c>
      <c r="G148" s="24">
        <v>74.8</v>
      </c>
      <c r="H148" s="24">
        <v>74.8</v>
      </c>
      <c r="J148" s="46"/>
    </row>
    <row r="149" spans="1:10" ht="28.5" customHeight="1" x14ac:dyDescent="0.25">
      <c r="A149" s="5">
        <v>501</v>
      </c>
      <c r="B149" s="8" t="s">
        <v>202</v>
      </c>
      <c r="C149" s="8" t="s">
        <v>314</v>
      </c>
      <c r="D149" s="7"/>
      <c r="E149" s="52" t="s">
        <v>315</v>
      </c>
      <c r="F149" s="24">
        <f t="shared" ref="F149:F151" si="152">F150</f>
        <v>2715.8</v>
      </c>
      <c r="G149" s="24">
        <f t="shared" ref="G149:G151" si="153">G150</f>
        <v>2824.4</v>
      </c>
      <c r="H149" s="24">
        <f t="shared" ref="H149:H151" si="154">H150</f>
        <v>2937.4</v>
      </c>
      <c r="J149" s="46"/>
    </row>
    <row r="150" spans="1:10" ht="30.75" customHeight="1" x14ac:dyDescent="0.25">
      <c r="A150" s="5">
        <v>501</v>
      </c>
      <c r="B150" s="8" t="s">
        <v>202</v>
      </c>
      <c r="C150" s="8" t="s">
        <v>314</v>
      </c>
      <c r="D150" s="7">
        <v>200</v>
      </c>
      <c r="E150" s="52" t="s">
        <v>176</v>
      </c>
      <c r="F150" s="24">
        <v>2715.8</v>
      </c>
      <c r="G150" s="24">
        <v>2824.4</v>
      </c>
      <c r="H150" s="24">
        <v>2937.4</v>
      </c>
      <c r="J150" s="46"/>
    </row>
    <row r="151" spans="1:10" s="42" customFormat="1" ht="28.5" customHeight="1" x14ac:dyDescent="0.25">
      <c r="A151" s="5">
        <v>501</v>
      </c>
      <c r="B151" s="8" t="s">
        <v>202</v>
      </c>
      <c r="C151" s="8" t="s">
        <v>554</v>
      </c>
      <c r="D151" s="7"/>
      <c r="E151" s="67" t="s">
        <v>555</v>
      </c>
      <c r="F151" s="24">
        <f t="shared" si="152"/>
        <v>2300</v>
      </c>
      <c r="G151" s="24">
        <f t="shared" si="153"/>
        <v>0</v>
      </c>
      <c r="H151" s="24">
        <f t="shared" si="154"/>
        <v>0</v>
      </c>
      <c r="J151" s="46"/>
    </row>
    <row r="152" spans="1:10" s="42" customFormat="1" ht="30.75" customHeight="1" x14ac:dyDescent="0.25">
      <c r="A152" s="5">
        <v>501</v>
      </c>
      <c r="B152" s="8" t="s">
        <v>202</v>
      </c>
      <c r="C152" s="8" t="s">
        <v>554</v>
      </c>
      <c r="D152" s="7">
        <v>200</v>
      </c>
      <c r="E152" s="52" t="s">
        <v>176</v>
      </c>
      <c r="F152" s="24">
        <v>2300</v>
      </c>
      <c r="G152" s="24">
        <v>0</v>
      </c>
      <c r="H152" s="24">
        <v>0</v>
      </c>
      <c r="J152" s="46"/>
    </row>
    <row r="153" spans="1:10" ht="66.75" customHeight="1" x14ac:dyDescent="0.25">
      <c r="A153" s="5">
        <v>501</v>
      </c>
      <c r="B153" s="8" t="s">
        <v>202</v>
      </c>
      <c r="C153" s="13" t="s">
        <v>583</v>
      </c>
      <c r="D153" s="9"/>
      <c r="E153" s="52" t="s">
        <v>584</v>
      </c>
      <c r="F153" s="24">
        <f t="shared" si="146"/>
        <v>500</v>
      </c>
      <c r="G153" s="24">
        <f t="shared" si="146"/>
        <v>0</v>
      </c>
      <c r="H153" s="24">
        <f t="shared" si="146"/>
        <v>0</v>
      </c>
      <c r="I153" s="96"/>
      <c r="J153" s="46"/>
    </row>
    <row r="154" spans="1:10" ht="30" customHeight="1" x14ac:dyDescent="0.25">
      <c r="A154" s="5">
        <v>501</v>
      </c>
      <c r="B154" s="8" t="s">
        <v>202</v>
      </c>
      <c r="C154" s="13" t="s">
        <v>583</v>
      </c>
      <c r="D154" s="7">
        <v>200</v>
      </c>
      <c r="E154" s="52" t="s">
        <v>176</v>
      </c>
      <c r="F154" s="69">
        <v>500</v>
      </c>
      <c r="G154" s="24">
        <v>0</v>
      </c>
      <c r="H154" s="24">
        <v>0</v>
      </c>
      <c r="J154" s="46"/>
    </row>
    <row r="155" spans="1:10" ht="67.5" customHeight="1" x14ac:dyDescent="0.25">
      <c r="A155" s="5">
        <v>501</v>
      </c>
      <c r="B155" s="8" t="s">
        <v>202</v>
      </c>
      <c r="C155" s="13" t="s">
        <v>585</v>
      </c>
      <c r="D155" s="9"/>
      <c r="E155" s="52" t="s">
        <v>586</v>
      </c>
      <c r="F155" s="24">
        <f t="shared" si="146"/>
        <v>500</v>
      </c>
      <c r="G155" s="24">
        <f t="shared" si="146"/>
        <v>0</v>
      </c>
      <c r="H155" s="24">
        <f t="shared" si="146"/>
        <v>0</v>
      </c>
      <c r="J155" s="46"/>
    </row>
    <row r="156" spans="1:10" ht="30" customHeight="1" x14ac:dyDescent="0.25">
      <c r="A156" s="5">
        <v>501</v>
      </c>
      <c r="B156" s="8" t="s">
        <v>202</v>
      </c>
      <c r="C156" s="13" t="s">
        <v>585</v>
      </c>
      <c r="D156" s="7">
        <v>200</v>
      </c>
      <c r="E156" s="52" t="s">
        <v>176</v>
      </c>
      <c r="F156" s="24">
        <v>500</v>
      </c>
      <c r="G156" s="24">
        <v>0</v>
      </c>
      <c r="H156" s="24">
        <v>0</v>
      </c>
      <c r="J156" s="46"/>
    </row>
    <row r="157" spans="1:10" ht="67.5" customHeight="1" x14ac:dyDescent="0.25">
      <c r="A157" s="5">
        <v>501</v>
      </c>
      <c r="B157" s="8" t="s">
        <v>202</v>
      </c>
      <c r="C157" s="13" t="s">
        <v>587</v>
      </c>
      <c r="D157" s="9"/>
      <c r="E157" s="52" t="s">
        <v>588</v>
      </c>
      <c r="F157" s="24">
        <f t="shared" si="146"/>
        <v>500</v>
      </c>
      <c r="G157" s="24">
        <f t="shared" si="146"/>
        <v>0</v>
      </c>
      <c r="H157" s="24">
        <f t="shared" si="146"/>
        <v>0</v>
      </c>
      <c r="J157" s="46"/>
    </row>
    <row r="158" spans="1:10" ht="30" customHeight="1" x14ac:dyDescent="0.25">
      <c r="A158" s="5">
        <v>501</v>
      </c>
      <c r="B158" s="8" t="s">
        <v>202</v>
      </c>
      <c r="C158" s="13" t="s">
        <v>587</v>
      </c>
      <c r="D158" s="7">
        <v>200</v>
      </c>
      <c r="E158" s="52" t="s">
        <v>176</v>
      </c>
      <c r="F158" s="24">
        <v>500</v>
      </c>
      <c r="G158" s="24">
        <v>0</v>
      </c>
      <c r="H158" s="24">
        <v>0</v>
      </c>
      <c r="J158" s="46"/>
    </row>
    <row r="159" spans="1:10" ht="83.25" customHeight="1" x14ac:dyDescent="0.25">
      <c r="A159" s="5">
        <v>501</v>
      </c>
      <c r="B159" s="8" t="s">
        <v>202</v>
      </c>
      <c r="C159" s="13" t="s">
        <v>589</v>
      </c>
      <c r="D159" s="9"/>
      <c r="E159" s="52" t="s">
        <v>590</v>
      </c>
      <c r="F159" s="24">
        <f t="shared" si="146"/>
        <v>200</v>
      </c>
      <c r="G159" s="24">
        <f t="shared" si="146"/>
        <v>0</v>
      </c>
      <c r="H159" s="24">
        <f t="shared" si="146"/>
        <v>0</v>
      </c>
      <c r="J159" s="46"/>
    </row>
    <row r="160" spans="1:10" ht="30" customHeight="1" x14ac:dyDescent="0.25">
      <c r="A160" s="5">
        <v>501</v>
      </c>
      <c r="B160" s="8" t="s">
        <v>202</v>
      </c>
      <c r="C160" s="13" t="s">
        <v>589</v>
      </c>
      <c r="D160" s="7">
        <v>200</v>
      </c>
      <c r="E160" s="52" t="s">
        <v>176</v>
      </c>
      <c r="F160" s="24">
        <v>200</v>
      </c>
      <c r="G160" s="24">
        <v>0</v>
      </c>
      <c r="H160" s="24">
        <v>0</v>
      </c>
      <c r="J160" s="46"/>
    </row>
    <row r="161" spans="1:10" ht="79.5" customHeight="1" x14ac:dyDescent="0.25">
      <c r="A161" s="5">
        <v>501</v>
      </c>
      <c r="B161" s="8" t="s">
        <v>202</v>
      </c>
      <c r="C161" s="13" t="s">
        <v>591</v>
      </c>
      <c r="D161" s="9"/>
      <c r="E161" s="52" t="s">
        <v>592</v>
      </c>
      <c r="F161" s="24">
        <f t="shared" si="146"/>
        <v>200</v>
      </c>
      <c r="G161" s="24">
        <f t="shared" si="146"/>
        <v>0</v>
      </c>
      <c r="H161" s="24">
        <f t="shared" si="146"/>
        <v>0</v>
      </c>
      <c r="J161" s="46"/>
    </row>
    <row r="162" spans="1:10" ht="30" customHeight="1" x14ac:dyDescent="0.25">
      <c r="A162" s="5">
        <v>501</v>
      </c>
      <c r="B162" s="8" t="s">
        <v>202</v>
      </c>
      <c r="C162" s="13" t="s">
        <v>591</v>
      </c>
      <c r="D162" s="7">
        <v>200</v>
      </c>
      <c r="E162" s="52" t="s">
        <v>176</v>
      </c>
      <c r="F162" s="24">
        <v>200</v>
      </c>
      <c r="G162" s="24">
        <v>0</v>
      </c>
      <c r="H162" s="24">
        <v>0</v>
      </c>
      <c r="J162" s="46"/>
    </row>
    <row r="163" spans="1:10" ht="68.25" customHeight="1" x14ac:dyDescent="0.25">
      <c r="A163" s="5">
        <v>501</v>
      </c>
      <c r="B163" s="8" t="s">
        <v>202</v>
      </c>
      <c r="C163" s="13" t="s">
        <v>593</v>
      </c>
      <c r="D163" s="9"/>
      <c r="E163" s="52" t="s">
        <v>594</v>
      </c>
      <c r="F163" s="24">
        <f t="shared" si="146"/>
        <v>215.3</v>
      </c>
      <c r="G163" s="24">
        <f t="shared" ref="G163:H173" si="155">G164</f>
        <v>0</v>
      </c>
      <c r="H163" s="24">
        <f t="shared" si="155"/>
        <v>0</v>
      </c>
      <c r="J163" s="46"/>
    </row>
    <row r="164" spans="1:10" ht="30" customHeight="1" x14ac:dyDescent="0.25">
      <c r="A164" s="5">
        <v>501</v>
      </c>
      <c r="B164" s="8" t="s">
        <v>202</v>
      </c>
      <c r="C164" s="13" t="s">
        <v>593</v>
      </c>
      <c r="D164" s="7">
        <v>200</v>
      </c>
      <c r="E164" s="52" t="s">
        <v>176</v>
      </c>
      <c r="F164" s="24">
        <v>215.3</v>
      </c>
      <c r="G164" s="24">
        <v>0</v>
      </c>
      <c r="H164" s="24">
        <v>0</v>
      </c>
      <c r="J164" s="46"/>
    </row>
    <row r="165" spans="1:10" ht="81" customHeight="1" x14ac:dyDescent="0.25">
      <c r="A165" s="5">
        <v>501</v>
      </c>
      <c r="B165" s="8" t="s">
        <v>202</v>
      </c>
      <c r="C165" s="13" t="s">
        <v>595</v>
      </c>
      <c r="D165" s="9"/>
      <c r="E165" s="52" t="s">
        <v>596</v>
      </c>
      <c r="F165" s="24">
        <f t="shared" si="146"/>
        <v>173.1</v>
      </c>
      <c r="G165" s="24">
        <f t="shared" si="155"/>
        <v>0</v>
      </c>
      <c r="H165" s="24">
        <f t="shared" si="155"/>
        <v>0</v>
      </c>
      <c r="J165" s="46"/>
    </row>
    <row r="166" spans="1:10" ht="30" customHeight="1" x14ac:dyDescent="0.25">
      <c r="A166" s="5">
        <v>501</v>
      </c>
      <c r="B166" s="8" t="s">
        <v>202</v>
      </c>
      <c r="C166" s="13" t="s">
        <v>595</v>
      </c>
      <c r="D166" s="7">
        <v>200</v>
      </c>
      <c r="E166" s="52" t="s">
        <v>176</v>
      </c>
      <c r="F166" s="24">
        <v>173.1</v>
      </c>
      <c r="G166" s="24">
        <v>0</v>
      </c>
      <c r="H166" s="24">
        <v>0</v>
      </c>
      <c r="J166" s="46"/>
    </row>
    <row r="167" spans="1:10" ht="81" customHeight="1" x14ac:dyDescent="0.25">
      <c r="A167" s="5">
        <v>501</v>
      </c>
      <c r="B167" s="8" t="s">
        <v>202</v>
      </c>
      <c r="C167" s="13" t="s">
        <v>597</v>
      </c>
      <c r="D167" s="9"/>
      <c r="E167" s="52" t="s">
        <v>598</v>
      </c>
      <c r="F167" s="24">
        <f t="shared" si="146"/>
        <v>274.60000000000002</v>
      </c>
      <c r="G167" s="24">
        <f t="shared" si="155"/>
        <v>0</v>
      </c>
      <c r="H167" s="24">
        <f t="shared" si="155"/>
        <v>0</v>
      </c>
      <c r="J167" s="46"/>
    </row>
    <row r="168" spans="1:10" ht="30" customHeight="1" x14ac:dyDescent="0.25">
      <c r="A168" s="5">
        <v>501</v>
      </c>
      <c r="B168" s="8" t="s">
        <v>202</v>
      </c>
      <c r="C168" s="13" t="s">
        <v>597</v>
      </c>
      <c r="D168" s="7">
        <v>200</v>
      </c>
      <c r="E168" s="52" t="s">
        <v>176</v>
      </c>
      <c r="F168" s="24">
        <v>274.60000000000002</v>
      </c>
      <c r="G168" s="24">
        <v>0</v>
      </c>
      <c r="H168" s="24">
        <v>0</v>
      </c>
      <c r="J168" s="46"/>
    </row>
    <row r="169" spans="1:10" ht="76.5" customHeight="1" x14ac:dyDescent="0.25">
      <c r="A169" s="5">
        <v>501</v>
      </c>
      <c r="B169" s="8" t="s">
        <v>202</v>
      </c>
      <c r="C169" s="13" t="s">
        <v>599</v>
      </c>
      <c r="D169" s="9"/>
      <c r="E169" s="52" t="s">
        <v>600</v>
      </c>
      <c r="F169" s="24">
        <f t="shared" si="146"/>
        <v>297.10000000000002</v>
      </c>
      <c r="G169" s="24">
        <f t="shared" si="155"/>
        <v>0</v>
      </c>
      <c r="H169" s="24">
        <f t="shared" si="155"/>
        <v>0</v>
      </c>
      <c r="J169" s="46"/>
    </row>
    <row r="170" spans="1:10" ht="30" customHeight="1" x14ac:dyDescent="0.25">
      <c r="A170" s="5">
        <v>501</v>
      </c>
      <c r="B170" s="8" t="s">
        <v>202</v>
      </c>
      <c r="C170" s="13" t="s">
        <v>599</v>
      </c>
      <c r="D170" s="7">
        <v>200</v>
      </c>
      <c r="E170" s="52" t="s">
        <v>176</v>
      </c>
      <c r="F170" s="24">
        <v>297.10000000000002</v>
      </c>
      <c r="G170" s="24">
        <v>0</v>
      </c>
      <c r="H170" s="24">
        <v>0</v>
      </c>
      <c r="J170" s="46"/>
    </row>
    <row r="171" spans="1:10" ht="78.75" customHeight="1" x14ac:dyDescent="0.25">
      <c r="A171" s="5">
        <v>501</v>
      </c>
      <c r="B171" s="8" t="s">
        <v>202</v>
      </c>
      <c r="C171" s="13" t="s">
        <v>601</v>
      </c>
      <c r="D171" s="9"/>
      <c r="E171" s="52" t="s">
        <v>602</v>
      </c>
      <c r="F171" s="24">
        <f t="shared" si="146"/>
        <v>74.599999999999994</v>
      </c>
      <c r="G171" s="24">
        <f t="shared" si="155"/>
        <v>0</v>
      </c>
      <c r="H171" s="24">
        <f t="shared" si="155"/>
        <v>0</v>
      </c>
      <c r="J171" s="46"/>
    </row>
    <row r="172" spans="1:10" ht="30" customHeight="1" x14ac:dyDescent="0.25">
      <c r="A172" s="5">
        <v>501</v>
      </c>
      <c r="B172" s="8" t="s">
        <v>202</v>
      </c>
      <c r="C172" s="13" t="s">
        <v>601</v>
      </c>
      <c r="D172" s="7">
        <v>200</v>
      </c>
      <c r="E172" s="52" t="s">
        <v>176</v>
      </c>
      <c r="F172" s="24">
        <v>74.599999999999994</v>
      </c>
      <c r="G172" s="24">
        <v>0</v>
      </c>
      <c r="H172" s="24">
        <v>0</v>
      </c>
      <c r="J172" s="46"/>
    </row>
    <row r="173" spans="1:10" ht="65.25" customHeight="1" x14ac:dyDescent="0.25">
      <c r="A173" s="5">
        <v>501</v>
      </c>
      <c r="B173" s="8" t="s">
        <v>202</v>
      </c>
      <c r="C173" s="13" t="s">
        <v>603</v>
      </c>
      <c r="D173" s="9"/>
      <c r="E173" s="52" t="s">
        <v>604</v>
      </c>
      <c r="F173" s="24">
        <f t="shared" si="146"/>
        <v>300</v>
      </c>
      <c r="G173" s="24">
        <f t="shared" si="155"/>
        <v>0</v>
      </c>
      <c r="H173" s="24">
        <f t="shared" si="155"/>
        <v>0</v>
      </c>
      <c r="J173" s="46"/>
    </row>
    <row r="174" spans="1:10" ht="30" customHeight="1" x14ac:dyDescent="0.25">
      <c r="A174" s="5">
        <v>501</v>
      </c>
      <c r="B174" s="8" t="s">
        <v>202</v>
      </c>
      <c r="C174" s="13" t="s">
        <v>603</v>
      </c>
      <c r="D174" s="7">
        <v>200</v>
      </c>
      <c r="E174" s="52" t="s">
        <v>176</v>
      </c>
      <c r="F174" s="24">
        <v>300</v>
      </c>
      <c r="G174" s="24">
        <v>0</v>
      </c>
      <c r="H174" s="24">
        <v>0</v>
      </c>
      <c r="J174" s="46"/>
    </row>
    <row r="175" spans="1:10" ht="64.5" customHeight="1" x14ac:dyDescent="0.25">
      <c r="A175" s="5">
        <v>501</v>
      </c>
      <c r="B175" s="8" t="s">
        <v>202</v>
      </c>
      <c r="C175" s="13" t="s">
        <v>605</v>
      </c>
      <c r="D175" s="7"/>
      <c r="E175" s="52" t="s">
        <v>606</v>
      </c>
      <c r="F175" s="24">
        <f t="shared" ref="F175" si="156">F176</f>
        <v>574.5</v>
      </c>
      <c r="G175" s="24">
        <f t="shared" ref="G175" si="157">G176</f>
        <v>0</v>
      </c>
      <c r="H175" s="24">
        <f t="shared" ref="H175" si="158">H176</f>
        <v>0</v>
      </c>
      <c r="J175" s="46"/>
    </row>
    <row r="176" spans="1:10" ht="30" customHeight="1" x14ac:dyDescent="0.25">
      <c r="A176" s="5">
        <v>501</v>
      </c>
      <c r="B176" s="8" t="s">
        <v>202</v>
      </c>
      <c r="C176" s="13" t="s">
        <v>605</v>
      </c>
      <c r="D176" s="7">
        <v>200</v>
      </c>
      <c r="E176" s="52" t="s">
        <v>176</v>
      </c>
      <c r="F176" s="24">
        <v>574.5</v>
      </c>
      <c r="G176" s="24">
        <v>0</v>
      </c>
      <c r="H176" s="24">
        <v>0</v>
      </c>
      <c r="J176" s="46"/>
    </row>
    <row r="177" spans="1:10" ht="64.5" customHeight="1" x14ac:dyDescent="0.25">
      <c r="A177" s="5">
        <v>501</v>
      </c>
      <c r="B177" s="8" t="s">
        <v>202</v>
      </c>
      <c r="C177" s="13" t="s">
        <v>607</v>
      </c>
      <c r="D177" s="7"/>
      <c r="E177" s="52" t="s">
        <v>608</v>
      </c>
      <c r="F177" s="24">
        <f t="shared" ref="F177" si="159">F178</f>
        <v>146</v>
      </c>
      <c r="G177" s="24">
        <f t="shared" ref="G177" si="160">G178</f>
        <v>0</v>
      </c>
      <c r="H177" s="24">
        <f t="shared" ref="H177" si="161">H178</f>
        <v>0</v>
      </c>
      <c r="J177" s="46"/>
    </row>
    <row r="178" spans="1:10" ht="30" customHeight="1" x14ac:dyDescent="0.25">
      <c r="A178" s="5">
        <v>501</v>
      </c>
      <c r="B178" s="8" t="s">
        <v>202</v>
      </c>
      <c r="C178" s="13" t="s">
        <v>607</v>
      </c>
      <c r="D178" s="7">
        <v>200</v>
      </c>
      <c r="E178" s="52" t="s">
        <v>176</v>
      </c>
      <c r="F178" s="24">
        <v>146</v>
      </c>
      <c r="G178" s="24">
        <v>0</v>
      </c>
      <c r="H178" s="24">
        <v>0</v>
      </c>
      <c r="J178" s="46"/>
    </row>
    <row r="179" spans="1:10" ht="66" customHeight="1" x14ac:dyDescent="0.25">
      <c r="A179" s="5">
        <v>501</v>
      </c>
      <c r="B179" s="8" t="s">
        <v>202</v>
      </c>
      <c r="C179" s="13" t="s">
        <v>609</v>
      </c>
      <c r="D179" s="7"/>
      <c r="E179" s="52" t="s">
        <v>610</v>
      </c>
      <c r="F179" s="24">
        <f t="shared" ref="F179" si="162">F180</f>
        <v>271.10000000000002</v>
      </c>
      <c r="G179" s="24">
        <f t="shared" ref="G179" si="163">G180</f>
        <v>0</v>
      </c>
      <c r="H179" s="24">
        <f t="shared" ref="H179" si="164">H180</f>
        <v>0</v>
      </c>
      <c r="J179" s="46"/>
    </row>
    <row r="180" spans="1:10" ht="30" customHeight="1" x14ac:dyDescent="0.25">
      <c r="A180" s="5">
        <v>501</v>
      </c>
      <c r="B180" s="8" t="s">
        <v>202</v>
      </c>
      <c r="C180" s="13" t="s">
        <v>609</v>
      </c>
      <c r="D180" s="7">
        <v>200</v>
      </c>
      <c r="E180" s="52" t="s">
        <v>176</v>
      </c>
      <c r="F180" s="24">
        <v>271.10000000000002</v>
      </c>
      <c r="G180" s="24">
        <v>0</v>
      </c>
      <c r="H180" s="24">
        <v>0</v>
      </c>
      <c r="J180" s="46"/>
    </row>
    <row r="181" spans="1:10" ht="70.5" customHeight="1" x14ac:dyDescent="0.25">
      <c r="A181" s="5">
        <v>501</v>
      </c>
      <c r="B181" s="8" t="s">
        <v>202</v>
      </c>
      <c r="C181" s="13" t="s">
        <v>611</v>
      </c>
      <c r="D181" s="7"/>
      <c r="E181" s="52" t="s">
        <v>612</v>
      </c>
      <c r="F181" s="24">
        <f t="shared" ref="F181" si="165">F182</f>
        <v>121.5</v>
      </c>
      <c r="G181" s="24">
        <f t="shared" ref="G181" si="166">G182</f>
        <v>0</v>
      </c>
      <c r="H181" s="24">
        <f t="shared" ref="H181" si="167">H182</f>
        <v>0</v>
      </c>
      <c r="J181" s="46"/>
    </row>
    <row r="182" spans="1:10" ht="30" customHeight="1" x14ac:dyDescent="0.25">
      <c r="A182" s="5">
        <v>501</v>
      </c>
      <c r="B182" s="8" t="s">
        <v>202</v>
      </c>
      <c r="C182" s="13" t="s">
        <v>611</v>
      </c>
      <c r="D182" s="7">
        <v>200</v>
      </c>
      <c r="E182" s="52" t="s">
        <v>176</v>
      </c>
      <c r="F182" s="24">
        <v>121.5</v>
      </c>
      <c r="G182" s="24">
        <v>0</v>
      </c>
      <c r="H182" s="24">
        <v>0</v>
      </c>
      <c r="J182" s="46"/>
    </row>
    <row r="183" spans="1:10" ht="67.5" customHeight="1" x14ac:dyDescent="0.25">
      <c r="A183" s="5">
        <v>501</v>
      </c>
      <c r="B183" s="8" t="s">
        <v>202</v>
      </c>
      <c r="C183" s="13" t="s">
        <v>613</v>
      </c>
      <c r="D183" s="7"/>
      <c r="E183" s="52" t="s">
        <v>614</v>
      </c>
      <c r="F183" s="24">
        <f t="shared" ref="F183" si="168">F184</f>
        <v>129.19999999999999</v>
      </c>
      <c r="G183" s="24">
        <f t="shared" ref="G183" si="169">G184</f>
        <v>0</v>
      </c>
      <c r="H183" s="24">
        <f t="shared" ref="H183" si="170">H184</f>
        <v>0</v>
      </c>
      <c r="J183" s="46"/>
    </row>
    <row r="184" spans="1:10" ht="30" customHeight="1" x14ac:dyDescent="0.25">
      <c r="A184" s="5">
        <v>501</v>
      </c>
      <c r="B184" s="8" t="s">
        <v>202</v>
      </c>
      <c r="C184" s="13" t="s">
        <v>613</v>
      </c>
      <c r="D184" s="7">
        <v>200</v>
      </c>
      <c r="E184" s="52" t="s">
        <v>176</v>
      </c>
      <c r="F184" s="24">
        <v>129.19999999999999</v>
      </c>
      <c r="G184" s="24">
        <v>0</v>
      </c>
      <c r="H184" s="24">
        <v>0</v>
      </c>
      <c r="J184" s="46"/>
    </row>
    <row r="185" spans="1:10" ht="80.25" customHeight="1" x14ac:dyDescent="0.25">
      <c r="A185" s="5">
        <v>501</v>
      </c>
      <c r="B185" s="8" t="s">
        <v>202</v>
      </c>
      <c r="C185" s="13" t="s">
        <v>615</v>
      </c>
      <c r="D185" s="7"/>
      <c r="E185" s="52" t="s">
        <v>617</v>
      </c>
      <c r="F185" s="24">
        <f t="shared" ref="F185:F189" si="171">F186</f>
        <v>167.5</v>
      </c>
      <c r="G185" s="24">
        <f t="shared" ref="G185:G189" si="172">G186</f>
        <v>0</v>
      </c>
      <c r="H185" s="24">
        <f t="shared" ref="H185:H189" si="173">H186</f>
        <v>0</v>
      </c>
      <c r="J185" s="46"/>
    </row>
    <row r="186" spans="1:10" ht="30" customHeight="1" x14ac:dyDescent="0.25">
      <c r="A186" s="5">
        <v>501</v>
      </c>
      <c r="B186" s="8" t="s">
        <v>202</v>
      </c>
      <c r="C186" s="13" t="s">
        <v>615</v>
      </c>
      <c r="D186" s="7">
        <v>200</v>
      </c>
      <c r="E186" s="52" t="s">
        <v>176</v>
      </c>
      <c r="F186" s="24">
        <v>167.5</v>
      </c>
      <c r="G186" s="24">
        <v>0</v>
      </c>
      <c r="H186" s="24">
        <v>0</v>
      </c>
      <c r="J186" s="46"/>
    </row>
    <row r="187" spans="1:10" s="42" customFormat="1" ht="69.75" customHeight="1" x14ac:dyDescent="0.25">
      <c r="A187" s="5">
        <v>501</v>
      </c>
      <c r="B187" s="8" t="s">
        <v>202</v>
      </c>
      <c r="C187" s="13" t="s">
        <v>616</v>
      </c>
      <c r="D187" s="7"/>
      <c r="E187" s="52" t="s">
        <v>618</v>
      </c>
      <c r="F187" s="24">
        <f t="shared" si="171"/>
        <v>136.80000000000001</v>
      </c>
      <c r="G187" s="24">
        <f t="shared" si="172"/>
        <v>0</v>
      </c>
      <c r="H187" s="24">
        <f t="shared" si="173"/>
        <v>0</v>
      </c>
      <c r="J187" s="46"/>
    </row>
    <row r="188" spans="1:10" s="42" customFormat="1" ht="30" customHeight="1" x14ac:dyDescent="0.25">
      <c r="A188" s="5">
        <v>501</v>
      </c>
      <c r="B188" s="8" t="s">
        <v>202</v>
      </c>
      <c r="C188" s="13" t="s">
        <v>616</v>
      </c>
      <c r="D188" s="7">
        <v>200</v>
      </c>
      <c r="E188" s="52" t="s">
        <v>176</v>
      </c>
      <c r="F188" s="24">
        <v>136.80000000000001</v>
      </c>
      <c r="G188" s="24">
        <v>0</v>
      </c>
      <c r="H188" s="24">
        <v>0</v>
      </c>
      <c r="J188" s="46"/>
    </row>
    <row r="189" spans="1:10" s="42" customFormat="1" ht="78.75" customHeight="1" x14ac:dyDescent="0.25">
      <c r="A189" s="5">
        <v>501</v>
      </c>
      <c r="B189" s="8" t="s">
        <v>202</v>
      </c>
      <c r="C189" s="13" t="s">
        <v>676</v>
      </c>
      <c r="D189" s="7"/>
      <c r="E189" s="52" t="s">
        <v>677</v>
      </c>
      <c r="F189" s="24">
        <f t="shared" si="171"/>
        <v>300</v>
      </c>
      <c r="G189" s="24">
        <f t="shared" si="172"/>
        <v>0</v>
      </c>
      <c r="H189" s="24">
        <f t="shared" si="173"/>
        <v>0</v>
      </c>
      <c r="J189" s="46"/>
    </row>
    <row r="190" spans="1:10" s="42" customFormat="1" ht="30" customHeight="1" x14ac:dyDescent="0.25">
      <c r="A190" s="5">
        <v>501</v>
      </c>
      <c r="B190" s="8" t="s">
        <v>202</v>
      </c>
      <c r="C190" s="13" t="s">
        <v>676</v>
      </c>
      <c r="D190" s="7">
        <v>200</v>
      </c>
      <c r="E190" s="52" t="s">
        <v>176</v>
      </c>
      <c r="F190" s="24">
        <v>300</v>
      </c>
      <c r="G190" s="24">
        <v>0</v>
      </c>
      <c r="H190" s="24">
        <v>0</v>
      </c>
      <c r="J190" s="46"/>
    </row>
    <row r="191" spans="1:10" s="42" customFormat="1" ht="30" customHeight="1" x14ac:dyDescent="0.25">
      <c r="A191" s="5">
        <v>501</v>
      </c>
      <c r="B191" s="8" t="s">
        <v>202</v>
      </c>
      <c r="C191" s="8" t="s">
        <v>678</v>
      </c>
      <c r="D191" s="7"/>
      <c r="E191" s="52" t="s">
        <v>679</v>
      </c>
      <c r="F191" s="24">
        <f>F192</f>
        <v>191952.6</v>
      </c>
      <c r="G191" s="24">
        <f t="shared" ref="G191:H191" si="174">G192</f>
        <v>0</v>
      </c>
      <c r="H191" s="24">
        <f t="shared" si="174"/>
        <v>0</v>
      </c>
      <c r="J191" s="46"/>
    </row>
    <row r="192" spans="1:10" s="42" customFormat="1" ht="30" customHeight="1" x14ac:dyDescent="0.25">
      <c r="A192" s="5">
        <v>501</v>
      </c>
      <c r="B192" s="8" t="s">
        <v>202</v>
      </c>
      <c r="C192" s="8" t="s">
        <v>316</v>
      </c>
      <c r="D192" s="7"/>
      <c r="E192" s="52" t="s">
        <v>680</v>
      </c>
      <c r="F192" s="24">
        <f>F193</f>
        <v>191952.6</v>
      </c>
      <c r="G192" s="24">
        <f t="shared" ref="G192:H192" si="175">G193</f>
        <v>0</v>
      </c>
      <c r="H192" s="24">
        <f t="shared" si="175"/>
        <v>0</v>
      </c>
      <c r="J192" s="46"/>
    </row>
    <row r="193" spans="1:10" ht="30" customHeight="1" x14ac:dyDescent="0.25">
      <c r="A193" s="5">
        <v>501</v>
      </c>
      <c r="B193" s="8" t="s">
        <v>202</v>
      </c>
      <c r="C193" s="8" t="s">
        <v>316</v>
      </c>
      <c r="D193" s="7">
        <v>400</v>
      </c>
      <c r="E193" s="52" t="s">
        <v>175</v>
      </c>
      <c r="F193" s="24">
        <v>191952.6</v>
      </c>
      <c r="G193" s="24">
        <v>0</v>
      </c>
      <c r="H193" s="24">
        <v>0</v>
      </c>
      <c r="J193" s="46"/>
    </row>
    <row r="194" spans="1:10" ht="20.25" customHeight="1" x14ac:dyDescent="0.25">
      <c r="A194" s="5">
        <v>501</v>
      </c>
      <c r="B194" s="8" t="s">
        <v>235</v>
      </c>
      <c r="C194" s="13"/>
      <c r="D194" s="7"/>
      <c r="E194" s="52" t="s">
        <v>236</v>
      </c>
      <c r="F194" s="24">
        <f t="shared" ref="F194" si="176">F195</f>
        <v>46333.799999999996</v>
      </c>
      <c r="G194" s="24">
        <f t="shared" ref="G194" si="177">G195</f>
        <v>24760.1</v>
      </c>
      <c r="H194" s="24">
        <f t="shared" ref="H194" si="178">H195</f>
        <v>25327.099999999995</v>
      </c>
      <c r="J194" s="46"/>
    </row>
    <row r="195" spans="1:10" ht="67.5" customHeight="1" x14ac:dyDescent="0.25">
      <c r="A195" s="28">
        <v>501</v>
      </c>
      <c r="B195" s="29" t="s">
        <v>235</v>
      </c>
      <c r="C195" s="29" t="s">
        <v>84</v>
      </c>
      <c r="D195" s="28"/>
      <c r="E195" s="50" t="s">
        <v>296</v>
      </c>
      <c r="F195" s="51">
        <f t="shared" ref="F195:H195" si="179">F196</f>
        <v>46333.799999999996</v>
      </c>
      <c r="G195" s="51">
        <f t="shared" si="179"/>
        <v>24760.1</v>
      </c>
      <c r="H195" s="51">
        <f t="shared" si="179"/>
        <v>25327.099999999995</v>
      </c>
      <c r="J195" s="46"/>
    </row>
    <row r="196" spans="1:10" ht="30.75" customHeight="1" x14ac:dyDescent="0.25">
      <c r="A196" s="5">
        <v>501</v>
      </c>
      <c r="B196" s="8" t="s">
        <v>235</v>
      </c>
      <c r="C196" s="13" t="s">
        <v>317</v>
      </c>
      <c r="D196" s="7"/>
      <c r="E196" s="52" t="s">
        <v>318</v>
      </c>
      <c r="F196" s="24">
        <f>F197+F206+F261+F258</f>
        <v>46333.799999999996</v>
      </c>
      <c r="G196" s="24">
        <f>G197+G206+G261+G258</f>
        <v>24760.1</v>
      </c>
      <c r="H196" s="24">
        <f>H197+H206+H261+H258</f>
        <v>25327.099999999995</v>
      </c>
      <c r="J196" s="46"/>
    </row>
    <row r="197" spans="1:10" ht="41.25" customHeight="1" x14ac:dyDescent="0.25">
      <c r="A197" s="5">
        <v>501</v>
      </c>
      <c r="B197" s="8" t="s">
        <v>235</v>
      </c>
      <c r="C197" s="13" t="s">
        <v>319</v>
      </c>
      <c r="D197" s="7"/>
      <c r="E197" s="52" t="s">
        <v>320</v>
      </c>
      <c r="F197" s="24">
        <f>F198+F200+F202+F204</f>
        <v>3391.6</v>
      </c>
      <c r="G197" s="24">
        <f t="shared" ref="G197:H197" si="180">G198+G200+G202+G204</f>
        <v>886.5</v>
      </c>
      <c r="H197" s="24">
        <f t="shared" si="180"/>
        <v>892.1</v>
      </c>
      <c r="J197" s="46"/>
    </row>
    <row r="198" spans="1:10" ht="18" customHeight="1" x14ac:dyDescent="0.25">
      <c r="A198" s="5">
        <v>501</v>
      </c>
      <c r="B198" s="8" t="s">
        <v>235</v>
      </c>
      <c r="C198" s="13" t="s">
        <v>322</v>
      </c>
      <c r="D198" s="7"/>
      <c r="E198" s="52" t="s">
        <v>321</v>
      </c>
      <c r="F198" s="24">
        <f t="shared" ref="F198" si="181">F199</f>
        <v>1097.7</v>
      </c>
      <c r="G198" s="24">
        <f t="shared" ref="G198" si="182">G199</f>
        <v>886.5</v>
      </c>
      <c r="H198" s="24">
        <f t="shared" ref="H198" si="183">H199</f>
        <v>892.1</v>
      </c>
      <c r="J198" s="46"/>
    </row>
    <row r="199" spans="1:10" ht="29.25" customHeight="1" x14ac:dyDescent="0.25">
      <c r="A199" s="5">
        <v>501</v>
      </c>
      <c r="B199" s="8" t="s">
        <v>235</v>
      </c>
      <c r="C199" s="13" t="s">
        <v>322</v>
      </c>
      <c r="D199" s="7">
        <v>200</v>
      </c>
      <c r="E199" s="52" t="s">
        <v>176</v>
      </c>
      <c r="F199" s="24">
        <v>1097.7</v>
      </c>
      <c r="G199" s="24">
        <v>886.5</v>
      </c>
      <c r="H199" s="24">
        <v>892.1</v>
      </c>
      <c r="J199" s="46"/>
    </row>
    <row r="200" spans="1:10" ht="27" customHeight="1" x14ac:dyDescent="0.25">
      <c r="A200" s="5">
        <v>501</v>
      </c>
      <c r="B200" s="8" t="s">
        <v>235</v>
      </c>
      <c r="C200" s="13" t="s">
        <v>323</v>
      </c>
      <c r="D200" s="7"/>
      <c r="E200" s="52" t="s">
        <v>324</v>
      </c>
      <c r="F200" s="24">
        <f t="shared" ref="F200" si="184">F201</f>
        <v>622.79999999999995</v>
      </c>
      <c r="G200" s="24">
        <f t="shared" ref="G200" si="185">G201</f>
        <v>0</v>
      </c>
      <c r="H200" s="24">
        <f t="shared" ref="H200" si="186">H201</f>
        <v>0</v>
      </c>
      <c r="J200" s="46"/>
    </row>
    <row r="201" spans="1:10" ht="27" customHeight="1" x14ac:dyDescent="0.25">
      <c r="A201" s="5">
        <v>501</v>
      </c>
      <c r="B201" s="8" t="s">
        <v>235</v>
      </c>
      <c r="C201" s="13" t="s">
        <v>323</v>
      </c>
      <c r="D201" s="7">
        <v>200</v>
      </c>
      <c r="E201" s="52" t="s">
        <v>176</v>
      </c>
      <c r="F201" s="24">
        <v>622.79999999999995</v>
      </c>
      <c r="G201" s="24">
        <v>0</v>
      </c>
      <c r="H201" s="24">
        <v>0</v>
      </c>
      <c r="J201" s="46"/>
    </row>
    <row r="202" spans="1:10" ht="54.75" customHeight="1" x14ac:dyDescent="0.25">
      <c r="A202" s="5">
        <v>501</v>
      </c>
      <c r="B202" s="8" t="s">
        <v>235</v>
      </c>
      <c r="C202" s="13" t="s">
        <v>325</v>
      </c>
      <c r="D202" s="7"/>
      <c r="E202" s="52" t="s">
        <v>326</v>
      </c>
      <c r="F202" s="24">
        <f t="shared" ref="F202" si="187">F203</f>
        <v>771.1</v>
      </c>
      <c r="G202" s="24">
        <f t="shared" ref="G202" si="188">G203</f>
        <v>0</v>
      </c>
      <c r="H202" s="24">
        <f t="shared" ref="H202" si="189">H203</f>
        <v>0</v>
      </c>
      <c r="J202" s="46"/>
    </row>
    <row r="203" spans="1:10" ht="27.75" customHeight="1" x14ac:dyDescent="0.25">
      <c r="A203" s="5">
        <v>501</v>
      </c>
      <c r="B203" s="8" t="s">
        <v>235</v>
      </c>
      <c r="C203" s="13" t="s">
        <v>325</v>
      </c>
      <c r="D203" s="7">
        <v>200</v>
      </c>
      <c r="E203" s="52" t="s">
        <v>176</v>
      </c>
      <c r="F203" s="24">
        <v>771.1</v>
      </c>
      <c r="G203" s="24">
        <v>0</v>
      </c>
      <c r="H203" s="24">
        <v>0</v>
      </c>
      <c r="J203" s="46"/>
    </row>
    <row r="204" spans="1:10" s="42" customFormat="1" ht="67.5" customHeight="1" x14ac:dyDescent="0.25">
      <c r="A204" s="5">
        <v>501</v>
      </c>
      <c r="B204" s="8" t="s">
        <v>235</v>
      </c>
      <c r="C204" s="13" t="s">
        <v>619</v>
      </c>
      <c r="D204" s="7"/>
      <c r="E204" s="52" t="s">
        <v>620</v>
      </c>
      <c r="F204" s="24">
        <f t="shared" ref="F204:H204" si="190">F205</f>
        <v>900</v>
      </c>
      <c r="G204" s="24">
        <f t="shared" si="190"/>
        <v>0</v>
      </c>
      <c r="H204" s="24">
        <f t="shared" si="190"/>
        <v>0</v>
      </c>
      <c r="J204" s="46"/>
    </row>
    <row r="205" spans="1:10" s="42" customFormat="1" ht="30" customHeight="1" x14ac:dyDescent="0.25">
      <c r="A205" s="5">
        <v>501</v>
      </c>
      <c r="B205" s="8" t="s">
        <v>235</v>
      </c>
      <c r="C205" s="13" t="s">
        <v>619</v>
      </c>
      <c r="D205" s="7">
        <v>200</v>
      </c>
      <c r="E205" s="52" t="s">
        <v>176</v>
      </c>
      <c r="F205" s="24">
        <v>900</v>
      </c>
      <c r="G205" s="24">
        <v>0</v>
      </c>
      <c r="H205" s="24">
        <v>0</v>
      </c>
      <c r="J205" s="46"/>
    </row>
    <row r="206" spans="1:10" ht="39.75" customHeight="1" x14ac:dyDescent="0.25">
      <c r="A206" s="5">
        <v>501</v>
      </c>
      <c r="B206" s="8" t="s">
        <v>235</v>
      </c>
      <c r="C206" s="13" t="s">
        <v>327</v>
      </c>
      <c r="D206" s="7"/>
      <c r="E206" s="52" t="s">
        <v>328</v>
      </c>
      <c r="F206" s="24">
        <f>F209+F211+F213+F215+F217+F219+F221+F223+F230+F232+F234+F236+F238+F240+F242+F244+F246+F248+F250+F252+F254+F256+F226+F207+F228</f>
        <v>33783.299999999996</v>
      </c>
      <c r="G206" s="24">
        <f t="shared" ref="G206:H206" si="191">G209+G211+G213+G215+G217+G219+G221+G223+G230+G232+G234+G236+G238+G240+G242+G244+G246+G248+G250+G252+G254+G256+G226+G207+G228</f>
        <v>23683</v>
      </c>
      <c r="H206" s="24">
        <f t="shared" si="191"/>
        <v>24334.999999999996</v>
      </c>
      <c r="J206" s="46"/>
    </row>
    <row r="207" spans="1:10" s="42" customFormat="1" ht="27.75" customHeight="1" x14ac:dyDescent="0.25">
      <c r="A207" s="5">
        <v>501</v>
      </c>
      <c r="B207" s="8" t="s">
        <v>235</v>
      </c>
      <c r="C207" s="13" t="s">
        <v>654</v>
      </c>
      <c r="D207" s="7"/>
      <c r="E207" s="52" t="s">
        <v>655</v>
      </c>
      <c r="F207" s="24">
        <f t="shared" ref="F207:F209" si="192">F208</f>
        <v>4362.5</v>
      </c>
      <c r="G207" s="24">
        <f t="shared" ref="G207:G209" si="193">G208</f>
        <v>4362.5</v>
      </c>
      <c r="H207" s="24">
        <f t="shared" ref="H207:H209" si="194">H208</f>
        <v>4362.5</v>
      </c>
      <c r="J207" s="46"/>
    </row>
    <row r="208" spans="1:10" s="42" customFormat="1" ht="26.25" customHeight="1" x14ac:dyDescent="0.25">
      <c r="A208" s="5">
        <v>501</v>
      </c>
      <c r="B208" s="8" t="s">
        <v>235</v>
      </c>
      <c r="C208" s="13" t="s">
        <v>654</v>
      </c>
      <c r="D208" s="7">
        <v>200</v>
      </c>
      <c r="E208" s="52" t="s">
        <v>176</v>
      </c>
      <c r="F208" s="24">
        <v>4362.5</v>
      </c>
      <c r="G208" s="24">
        <v>4362.5</v>
      </c>
      <c r="H208" s="24">
        <v>4362.5</v>
      </c>
      <c r="J208" s="46"/>
    </row>
    <row r="209" spans="1:10" ht="17.25" customHeight="1" x14ac:dyDescent="0.25">
      <c r="A209" s="5">
        <v>501</v>
      </c>
      <c r="B209" s="8" t="s">
        <v>235</v>
      </c>
      <c r="C209" s="13" t="s">
        <v>329</v>
      </c>
      <c r="D209" s="7"/>
      <c r="E209" s="52" t="s">
        <v>330</v>
      </c>
      <c r="F209" s="24">
        <f t="shared" si="192"/>
        <v>11523.1</v>
      </c>
      <c r="G209" s="24">
        <f t="shared" si="193"/>
        <v>10174.700000000001</v>
      </c>
      <c r="H209" s="24">
        <f t="shared" si="194"/>
        <v>10581.3</v>
      </c>
      <c r="J209" s="46"/>
    </row>
    <row r="210" spans="1:10" ht="26.25" customHeight="1" x14ac:dyDescent="0.25">
      <c r="A210" s="5">
        <v>501</v>
      </c>
      <c r="B210" s="8" t="s">
        <v>235</v>
      </c>
      <c r="C210" s="13" t="s">
        <v>329</v>
      </c>
      <c r="D210" s="7">
        <v>200</v>
      </c>
      <c r="E210" s="52" t="s">
        <v>176</v>
      </c>
      <c r="F210" s="24">
        <v>11523.1</v>
      </c>
      <c r="G210" s="24">
        <v>10174.700000000001</v>
      </c>
      <c r="H210" s="24">
        <v>10581.3</v>
      </c>
      <c r="J210" s="46"/>
    </row>
    <row r="211" spans="1:10" ht="17.25" customHeight="1" x14ac:dyDescent="0.25">
      <c r="A211" s="5">
        <v>501</v>
      </c>
      <c r="B211" s="8" t="s">
        <v>235</v>
      </c>
      <c r="C211" s="13" t="s">
        <v>331</v>
      </c>
      <c r="D211" s="7"/>
      <c r="E211" s="52" t="s">
        <v>332</v>
      </c>
      <c r="F211" s="24">
        <f t="shared" ref="F211" si="195">F212</f>
        <v>1249.7</v>
      </c>
      <c r="G211" s="24">
        <f t="shared" ref="G211" si="196">G212</f>
        <v>0</v>
      </c>
      <c r="H211" s="24">
        <f t="shared" ref="H211" si="197">H212</f>
        <v>0</v>
      </c>
      <c r="J211" s="46"/>
    </row>
    <row r="212" spans="1:10" ht="30.75" customHeight="1" x14ac:dyDescent="0.25">
      <c r="A212" s="5">
        <v>501</v>
      </c>
      <c r="B212" s="8" t="s">
        <v>235</v>
      </c>
      <c r="C212" s="13" t="s">
        <v>331</v>
      </c>
      <c r="D212" s="7">
        <v>200</v>
      </c>
      <c r="E212" s="52" t="s">
        <v>176</v>
      </c>
      <c r="F212" s="24">
        <v>1249.7</v>
      </c>
      <c r="G212" s="24">
        <v>0</v>
      </c>
      <c r="H212" s="24">
        <v>0</v>
      </c>
      <c r="J212" s="46"/>
    </row>
    <row r="213" spans="1:10" ht="17.25" customHeight="1" x14ac:dyDescent="0.25">
      <c r="A213" s="5">
        <v>501</v>
      </c>
      <c r="B213" s="8" t="s">
        <v>235</v>
      </c>
      <c r="C213" s="13" t="s">
        <v>333</v>
      </c>
      <c r="D213" s="7"/>
      <c r="E213" s="52" t="s">
        <v>334</v>
      </c>
      <c r="F213" s="24">
        <f t="shared" ref="F213" si="198">F214</f>
        <v>2213.1999999999998</v>
      </c>
      <c r="G213" s="24">
        <f t="shared" ref="G213" si="199">G214</f>
        <v>2301.6999999999998</v>
      </c>
      <c r="H213" s="24">
        <f t="shared" ref="H213" si="200">H214</f>
        <v>2393.8000000000002</v>
      </c>
      <c r="J213" s="46"/>
    </row>
    <row r="214" spans="1:10" ht="27" customHeight="1" x14ac:dyDescent="0.25">
      <c r="A214" s="5">
        <v>501</v>
      </c>
      <c r="B214" s="8" t="s">
        <v>235</v>
      </c>
      <c r="C214" s="13" t="s">
        <v>333</v>
      </c>
      <c r="D214" s="7">
        <v>200</v>
      </c>
      <c r="E214" s="52" t="s">
        <v>176</v>
      </c>
      <c r="F214" s="24">
        <v>2213.1999999999998</v>
      </c>
      <c r="G214" s="24">
        <v>2301.6999999999998</v>
      </c>
      <c r="H214" s="24">
        <v>2393.8000000000002</v>
      </c>
      <c r="J214" s="46"/>
    </row>
    <row r="215" spans="1:10" ht="40.5" customHeight="1" x14ac:dyDescent="0.25">
      <c r="A215" s="5">
        <v>501</v>
      </c>
      <c r="B215" s="8" t="s">
        <v>235</v>
      </c>
      <c r="C215" s="13" t="s">
        <v>335</v>
      </c>
      <c r="D215" s="7"/>
      <c r="E215" s="52" t="s">
        <v>336</v>
      </c>
      <c r="F215" s="24">
        <f t="shared" ref="F215" si="201">F216</f>
        <v>552.20000000000005</v>
      </c>
      <c r="G215" s="24">
        <f t="shared" ref="G215" si="202">G216</f>
        <v>0</v>
      </c>
      <c r="H215" s="24">
        <f t="shared" ref="H215" si="203">H216</f>
        <v>0</v>
      </c>
      <c r="J215" s="46"/>
    </row>
    <row r="216" spans="1:10" ht="27" customHeight="1" x14ac:dyDescent="0.25">
      <c r="A216" s="5">
        <v>501</v>
      </c>
      <c r="B216" s="8" t="s">
        <v>235</v>
      </c>
      <c r="C216" s="13" t="s">
        <v>335</v>
      </c>
      <c r="D216" s="7">
        <v>200</v>
      </c>
      <c r="E216" s="52" t="s">
        <v>176</v>
      </c>
      <c r="F216" s="24">
        <v>552.20000000000005</v>
      </c>
      <c r="G216" s="24">
        <v>0</v>
      </c>
      <c r="H216" s="24">
        <v>0</v>
      </c>
      <c r="J216" s="46"/>
    </row>
    <row r="217" spans="1:10" ht="29.25" customHeight="1" x14ac:dyDescent="0.25">
      <c r="A217" s="5">
        <v>501</v>
      </c>
      <c r="B217" s="8" t="s">
        <v>235</v>
      </c>
      <c r="C217" s="13" t="s">
        <v>337</v>
      </c>
      <c r="D217" s="7"/>
      <c r="E217" s="52" t="s">
        <v>338</v>
      </c>
      <c r="F217" s="24">
        <f t="shared" ref="F217" si="204">F218</f>
        <v>492.8</v>
      </c>
      <c r="G217" s="24">
        <f t="shared" ref="G217" si="205">G218</f>
        <v>492.8</v>
      </c>
      <c r="H217" s="24">
        <f t="shared" ref="H217" si="206">H218</f>
        <v>492.8</v>
      </c>
      <c r="J217" s="46"/>
    </row>
    <row r="218" spans="1:10" ht="27" customHeight="1" x14ac:dyDescent="0.25">
      <c r="A218" s="5">
        <v>501</v>
      </c>
      <c r="B218" s="8" t="s">
        <v>235</v>
      </c>
      <c r="C218" s="13" t="s">
        <v>337</v>
      </c>
      <c r="D218" s="7">
        <v>200</v>
      </c>
      <c r="E218" s="52" t="s">
        <v>176</v>
      </c>
      <c r="F218" s="24">
        <v>492.8</v>
      </c>
      <c r="G218" s="24">
        <v>492.8</v>
      </c>
      <c r="H218" s="24">
        <v>492.8</v>
      </c>
      <c r="J218" s="46"/>
    </row>
    <row r="219" spans="1:10" ht="27" customHeight="1" x14ac:dyDescent="0.25">
      <c r="A219" s="5">
        <v>501</v>
      </c>
      <c r="B219" s="8" t="s">
        <v>235</v>
      </c>
      <c r="C219" s="13" t="s">
        <v>339</v>
      </c>
      <c r="D219" s="7"/>
      <c r="E219" s="52" t="s">
        <v>340</v>
      </c>
      <c r="F219" s="24">
        <f t="shared" ref="F219" si="207">F220</f>
        <v>761.5</v>
      </c>
      <c r="G219" s="24">
        <f t="shared" ref="G219" si="208">G220</f>
        <v>792</v>
      </c>
      <c r="H219" s="24">
        <f t="shared" ref="H219" si="209">H220</f>
        <v>823.7</v>
      </c>
      <c r="J219" s="46"/>
    </row>
    <row r="220" spans="1:10" ht="34.5" customHeight="1" x14ac:dyDescent="0.25">
      <c r="A220" s="5">
        <v>501</v>
      </c>
      <c r="B220" s="8" t="s">
        <v>235</v>
      </c>
      <c r="C220" s="13" t="s">
        <v>339</v>
      </c>
      <c r="D220" s="7">
        <v>200</v>
      </c>
      <c r="E220" s="52" t="s">
        <v>176</v>
      </c>
      <c r="F220" s="24">
        <v>761.5</v>
      </c>
      <c r="G220" s="24">
        <v>792</v>
      </c>
      <c r="H220" s="24">
        <v>823.7</v>
      </c>
      <c r="J220" s="46"/>
    </row>
    <row r="221" spans="1:10" ht="26.25" customHeight="1" x14ac:dyDescent="0.25">
      <c r="A221" s="5">
        <v>501</v>
      </c>
      <c r="B221" s="8" t="s">
        <v>235</v>
      </c>
      <c r="C221" s="13" t="s">
        <v>341</v>
      </c>
      <c r="D221" s="7"/>
      <c r="E221" s="52" t="s">
        <v>342</v>
      </c>
      <c r="F221" s="24">
        <f t="shared" ref="F221" si="210">F222</f>
        <v>629</v>
      </c>
      <c r="G221" s="24">
        <f t="shared" ref="G221" si="211">G222</f>
        <v>654.1</v>
      </c>
      <c r="H221" s="24">
        <f t="shared" ref="H221" si="212">H222</f>
        <v>680</v>
      </c>
      <c r="J221" s="46"/>
    </row>
    <row r="222" spans="1:10" ht="32.25" customHeight="1" x14ac:dyDescent="0.25">
      <c r="A222" s="5">
        <v>501</v>
      </c>
      <c r="B222" s="8" t="s">
        <v>235</v>
      </c>
      <c r="C222" s="13" t="s">
        <v>341</v>
      </c>
      <c r="D222" s="7">
        <v>200</v>
      </c>
      <c r="E222" s="52" t="s">
        <v>176</v>
      </c>
      <c r="F222" s="24">
        <v>629</v>
      </c>
      <c r="G222" s="24">
        <v>654.1</v>
      </c>
      <c r="H222" s="24">
        <v>680</v>
      </c>
      <c r="J222" s="46"/>
    </row>
    <row r="223" spans="1:10" ht="26.25" customHeight="1" x14ac:dyDescent="0.25">
      <c r="A223" s="5">
        <v>501</v>
      </c>
      <c r="B223" s="8" t="s">
        <v>235</v>
      </c>
      <c r="C223" s="13" t="s">
        <v>343</v>
      </c>
      <c r="D223" s="7"/>
      <c r="E223" s="52" t="s">
        <v>344</v>
      </c>
      <c r="F223" s="24">
        <f t="shared" ref="F223" si="213">F224+F225</f>
        <v>9949.5</v>
      </c>
      <c r="G223" s="24">
        <f t="shared" ref="G223" si="214">G224+G225</f>
        <v>4861.1000000000004</v>
      </c>
      <c r="H223" s="24">
        <f t="shared" ref="H223" si="215">H224+H225</f>
        <v>4956.8</v>
      </c>
      <c r="J223" s="46"/>
    </row>
    <row r="224" spans="1:10" ht="29.25" customHeight="1" x14ac:dyDescent="0.25">
      <c r="A224" s="5">
        <v>501</v>
      </c>
      <c r="B224" s="8" t="s">
        <v>235</v>
      </c>
      <c r="C224" s="13" t="s">
        <v>343</v>
      </c>
      <c r="D224" s="7">
        <v>200</v>
      </c>
      <c r="E224" s="52" t="s">
        <v>176</v>
      </c>
      <c r="F224" s="24">
        <v>9946.5</v>
      </c>
      <c r="G224" s="24">
        <v>4858.1000000000004</v>
      </c>
      <c r="H224" s="24">
        <v>4953.8</v>
      </c>
      <c r="J224" s="46"/>
    </row>
    <row r="225" spans="1:10" ht="19.5" customHeight="1" x14ac:dyDescent="0.25">
      <c r="A225" s="5">
        <v>501</v>
      </c>
      <c r="B225" s="8" t="s">
        <v>235</v>
      </c>
      <c r="C225" s="13" t="s">
        <v>343</v>
      </c>
      <c r="D225" s="7">
        <v>800</v>
      </c>
      <c r="E225" s="52" t="s">
        <v>38</v>
      </c>
      <c r="F225" s="24">
        <v>3</v>
      </c>
      <c r="G225" s="24">
        <v>3</v>
      </c>
      <c r="H225" s="24">
        <v>3</v>
      </c>
      <c r="J225" s="46"/>
    </row>
    <row r="226" spans="1:10" s="42" customFormat="1" ht="45.75" customHeight="1" x14ac:dyDescent="0.25">
      <c r="A226" s="5">
        <v>501</v>
      </c>
      <c r="B226" s="8" t="s">
        <v>235</v>
      </c>
      <c r="C226" s="13" t="s">
        <v>652</v>
      </c>
      <c r="D226" s="7"/>
      <c r="E226" s="52" t="s">
        <v>653</v>
      </c>
      <c r="F226" s="24">
        <f t="shared" ref="F226:F230" si="216">F227</f>
        <v>44.1</v>
      </c>
      <c r="G226" s="24">
        <f t="shared" ref="G226:G230" si="217">G227</f>
        <v>44.1</v>
      </c>
      <c r="H226" s="24">
        <f t="shared" ref="H226:H230" si="218">H227</f>
        <v>44.1</v>
      </c>
      <c r="I226" s="96"/>
      <c r="J226" s="46"/>
    </row>
    <row r="227" spans="1:10" s="42" customFormat="1" ht="27" customHeight="1" x14ac:dyDescent="0.25">
      <c r="A227" s="5">
        <v>501</v>
      </c>
      <c r="B227" s="8" t="s">
        <v>235</v>
      </c>
      <c r="C227" s="13" t="s">
        <v>652</v>
      </c>
      <c r="D227" s="7">
        <v>200</v>
      </c>
      <c r="E227" s="52" t="s">
        <v>176</v>
      </c>
      <c r="F227" s="24">
        <v>44.1</v>
      </c>
      <c r="G227" s="24">
        <v>44.1</v>
      </c>
      <c r="H227" s="24">
        <v>44.1</v>
      </c>
      <c r="J227" s="46"/>
    </row>
    <row r="228" spans="1:10" s="42" customFormat="1" ht="66" customHeight="1" x14ac:dyDescent="0.25">
      <c r="A228" s="5">
        <v>501</v>
      </c>
      <c r="B228" s="8" t="s">
        <v>235</v>
      </c>
      <c r="C228" s="13" t="s">
        <v>681</v>
      </c>
      <c r="D228" s="7"/>
      <c r="E228" s="52" t="s">
        <v>682</v>
      </c>
      <c r="F228" s="24">
        <f t="shared" si="216"/>
        <v>12.1</v>
      </c>
      <c r="G228" s="24">
        <f t="shared" si="217"/>
        <v>0</v>
      </c>
      <c r="H228" s="24">
        <f t="shared" si="218"/>
        <v>0</v>
      </c>
      <c r="I228" s="96"/>
      <c r="J228" s="46"/>
    </row>
    <row r="229" spans="1:10" s="42" customFormat="1" ht="27" customHeight="1" x14ac:dyDescent="0.25">
      <c r="A229" s="5">
        <v>501</v>
      </c>
      <c r="B229" s="8" t="s">
        <v>235</v>
      </c>
      <c r="C229" s="13" t="s">
        <v>681</v>
      </c>
      <c r="D229" s="7">
        <v>200</v>
      </c>
      <c r="E229" s="52" t="s">
        <v>176</v>
      </c>
      <c r="F229" s="24">
        <v>12.1</v>
      </c>
      <c r="G229" s="24">
        <v>0</v>
      </c>
      <c r="H229" s="24">
        <v>0</v>
      </c>
      <c r="J229" s="46"/>
    </row>
    <row r="230" spans="1:10" ht="66" customHeight="1" x14ac:dyDescent="0.25">
      <c r="A230" s="5">
        <v>501</v>
      </c>
      <c r="B230" s="8" t="s">
        <v>235</v>
      </c>
      <c r="C230" s="13" t="s">
        <v>621</v>
      </c>
      <c r="D230" s="7"/>
      <c r="E230" s="52" t="s">
        <v>622</v>
      </c>
      <c r="F230" s="24">
        <f t="shared" si="216"/>
        <v>100</v>
      </c>
      <c r="G230" s="24">
        <f t="shared" si="217"/>
        <v>0</v>
      </c>
      <c r="H230" s="24">
        <f t="shared" si="218"/>
        <v>0</v>
      </c>
      <c r="I230" s="96"/>
      <c r="J230" s="46"/>
    </row>
    <row r="231" spans="1:10" ht="27" customHeight="1" x14ac:dyDescent="0.25">
      <c r="A231" s="5">
        <v>501</v>
      </c>
      <c r="B231" s="8" t="s">
        <v>235</v>
      </c>
      <c r="C231" s="13" t="s">
        <v>621</v>
      </c>
      <c r="D231" s="7">
        <v>200</v>
      </c>
      <c r="E231" s="52" t="s">
        <v>176</v>
      </c>
      <c r="F231" s="24">
        <v>100</v>
      </c>
      <c r="G231" s="24">
        <v>0</v>
      </c>
      <c r="H231" s="24">
        <v>0</v>
      </c>
      <c r="J231" s="46"/>
    </row>
    <row r="232" spans="1:10" ht="66.75" customHeight="1" x14ac:dyDescent="0.25">
      <c r="A232" s="5">
        <v>501</v>
      </c>
      <c r="B232" s="8" t="s">
        <v>235</v>
      </c>
      <c r="C232" s="13" t="s">
        <v>623</v>
      </c>
      <c r="D232" s="7"/>
      <c r="E232" s="52" t="s">
        <v>624</v>
      </c>
      <c r="F232" s="24">
        <f t="shared" ref="F232" si="219">F233</f>
        <v>250</v>
      </c>
      <c r="G232" s="24">
        <f t="shared" ref="G232" si="220">G233</f>
        <v>0</v>
      </c>
      <c r="H232" s="24">
        <f t="shared" ref="H232" si="221">H233</f>
        <v>0</v>
      </c>
      <c r="J232" s="46"/>
    </row>
    <row r="233" spans="1:10" ht="26.25" customHeight="1" x14ac:dyDescent="0.25">
      <c r="A233" s="5">
        <v>501</v>
      </c>
      <c r="B233" s="8" t="s">
        <v>235</v>
      </c>
      <c r="C233" s="13" t="s">
        <v>623</v>
      </c>
      <c r="D233" s="7">
        <v>200</v>
      </c>
      <c r="E233" s="52" t="s">
        <v>176</v>
      </c>
      <c r="F233" s="24">
        <v>250</v>
      </c>
      <c r="G233" s="24">
        <v>0</v>
      </c>
      <c r="H233" s="24">
        <v>0</v>
      </c>
      <c r="J233" s="46"/>
    </row>
    <row r="234" spans="1:10" ht="77.25" customHeight="1" x14ac:dyDescent="0.25">
      <c r="A234" s="5">
        <v>501</v>
      </c>
      <c r="B234" s="8" t="s">
        <v>235</v>
      </c>
      <c r="C234" s="13" t="s">
        <v>625</v>
      </c>
      <c r="D234" s="7"/>
      <c r="E234" s="52" t="s">
        <v>626</v>
      </c>
      <c r="F234" s="24">
        <f t="shared" ref="F234" si="222">F235</f>
        <v>305</v>
      </c>
      <c r="G234" s="24">
        <f t="shared" ref="G234" si="223">G235</f>
        <v>0</v>
      </c>
      <c r="H234" s="24">
        <f t="shared" ref="H234" si="224">H235</f>
        <v>0</v>
      </c>
      <c r="J234" s="46"/>
    </row>
    <row r="235" spans="1:10" ht="27.75" customHeight="1" x14ac:dyDescent="0.25">
      <c r="A235" s="5">
        <v>501</v>
      </c>
      <c r="B235" s="8" t="s">
        <v>235</v>
      </c>
      <c r="C235" s="13" t="s">
        <v>625</v>
      </c>
      <c r="D235" s="7">
        <v>200</v>
      </c>
      <c r="E235" s="52" t="s">
        <v>176</v>
      </c>
      <c r="F235" s="24">
        <v>305</v>
      </c>
      <c r="G235" s="24">
        <v>0</v>
      </c>
      <c r="H235" s="24">
        <v>0</v>
      </c>
      <c r="J235" s="46"/>
    </row>
    <row r="236" spans="1:10" ht="67.5" customHeight="1" x14ac:dyDescent="0.25">
      <c r="A236" s="5">
        <v>501</v>
      </c>
      <c r="B236" s="8" t="s">
        <v>235</v>
      </c>
      <c r="C236" s="13" t="s">
        <v>627</v>
      </c>
      <c r="D236" s="7"/>
      <c r="E236" s="52" t="s">
        <v>628</v>
      </c>
      <c r="F236" s="24">
        <f t="shared" ref="F236" si="225">F237</f>
        <v>305</v>
      </c>
      <c r="G236" s="24">
        <f t="shared" ref="G236" si="226">G237</f>
        <v>0</v>
      </c>
      <c r="H236" s="24">
        <f t="shared" ref="H236" si="227">H237</f>
        <v>0</v>
      </c>
      <c r="J236" s="46"/>
    </row>
    <row r="237" spans="1:10" ht="27.75" customHeight="1" x14ac:dyDescent="0.25">
      <c r="A237" s="5">
        <v>501</v>
      </c>
      <c r="B237" s="8" t="s">
        <v>235</v>
      </c>
      <c r="C237" s="13" t="s">
        <v>627</v>
      </c>
      <c r="D237" s="7">
        <v>200</v>
      </c>
      <c r="E237" s="52" t="s">
        <v>176</v>
      </c>
      <c r="F237" s="24">
        <v>305</v>
      </c>
      <c r="G237" s="24">
        <v>0</v>
      </c>
      <c r="H237" s="24">
        <v>0</v>
      </c>
      <c r="J237" s="46"/>
    </row>
    <row r="238" spans="1:10" ht="66.75" customHeight="1" x14ac:dyDescent="0.25">
      <c r="A238" s="5">
        <v>501</v>
      </c>
      <c r="B238" s="8" t="s">
        <v>235</v>
      </c>
      <c r="C238" s="13" t="s">
        <v>629</v>
      </c>
      <c r="D238" s="7"/>
      <c r="E238" s="52" t="s">
        <v>630</v>
      </c>
      <c r="F238" s="24">
        <f t="shared" ref="F238" si="228">F239</f>
        <v>280</v>
      </c>
      <c r="G238" s="24">
        <f t="shared" ref="G238" si="229">G239</f>
        <v>0</v>
      </c>
      <c r="H238" s="24">
        <f t="shared" ref="H238" si="230">H239</f>
        <v>0</v>
      </c>
      <c r="J238" s="46"/>
    </row>
    <row r="239" spans="1:10" ht="30" customHeight="1" x14ac:dyDescent="0.25">
      <c r="A239" s="5">
        <v>501</v>
      </c>
      <c r="B239" s="8" t="s">
        <v>235</v>
      </c>
      <c r="C239" s="13" t="s">
        <v>629</v>
      </c>
      <c r="D239" s="7">
        <v>200</v>
      </c>
      <c r="E239" s="52" t="s">
        <v>176</v>
      </c>
      <c r="F239" s="24">
        <v>280</v>
      </c>
      <c r="G239" s="24">
        <v>0</v>
      </c>
      <c r="H239" s="24">
        <v>0</v>
      </c>
      <c r="J239" s="46"/>
    </row>
    <row r="240" spans="1:10" ht="65.25" customHeight="1" x14ac:dyDescent="0.25">
      <c r="A240" s="5">
        <v>501</v>
      </c>
      <c r="B240" s="8" t="s">
        <v>235</v>
      </c>
      <c r="C240" s="13" t="s">
        <v>631</v>
      </c>
      <c r="D240" s="7"/>
      <c r="E240" s="52" t="s">
        <v>632</v>
      </c>
      <c r="F240" s="24">
        <f t="shared" ref="F240" si="231">F241</f>
        <v>206.3</v>
      </c>
      <c r="G240" s="24">
        <f t="shared" ref="G240" si="232">G241</f>
        <v>0</v>
      </c>
      <c r="H240" s="24">
        <f t="shared" ref="H240" si="233">H241</f>
        <v>0</v>
      </c>
      <c r="J240" s="46"/>
    </row>
    <row r="241" spans="1:10" ht="27" customHeight="1" x14ac:dyDescent="0.25">
      <c r="A241" s="5">
        <v>501</v>
      </c>
      <c r="B241" s="8" t="s">
        <v>235</v>
      </c>
      <c r="C241" s="13" t="s">
        <v>631</v>
      </c>
      <c r="D241" s="7">
        <v>200</v>
      </c>
      <c r="E241" s="52" t="s">
        <v>176</v>
      </c>
      <c r="F241" s="24">
        <v>206.3</v>
      </c>
      <c r="G241" s="24">
        <v>0</v>
      </c>
      <c r="H241" s="24">
        <v>0</v>
      </c>
      <c r="J241" s="46"/>
    </row>
    <row r="242" spans="1:10" ht="64.5" customHeight="1" x14ac:dyDescent="0.25">
      <c r="A242" s="5">
        <v>501</v>
      </c>
      <c r="B242" s="8" t="s">
        <v>235</v>
      </c>
      <c r="C242" s="13" t="s">
        <v>633</v>
      </c>
      <c r="D242" s="7"/>
      <c r="E242" s="52" t="s">
        <v>634</v>
      </c>
      <c r="F242" s="24">
        <f t="shared" ref="F242" si="234">F243</f>
        <v>95.6</v>
      </c>
      <c r="G242" s="24">
        <f t="shared" ref="G242" si="235">G243</f>
        <v>0</v>
      </c>
      <c r="H242" s="24">
        <f t="shared" ref="H242" si="236">H243</f>
        <v>0</v>
      </c>
      <c r="J242" s="46"/>
    </row>
    <row r="243" spans="1:10" ht="27.75" customHeight="1" x14ac:dyDescent="0.25">
      <c r="A243" s="5">
        <v>501</v>
      </c>
      <c r="B243" s="8" t="s">
        <v>235</v>
      </c>
      <c r="C243" s="13" t="s">
        <v>633</v>
      </c>
      <c r="D243" s="7">
        <v>200</v>
      </c>
      <c r="E243" s="52" t="s">
        <v>176</v>
      </c>
      <c r="F243" s="24">
        <v>95.6</v>
      </c>
      <c r="G243" s="24">
        <v>0</v>
      </c>
      <c r="H243" s="24">
        <v>0</v>
      </c>
      <c r="J243" s="46"/>
    </row>
    <row r="244" spans="1:10" ht="68.25" customHeight="1" x14ac:dyDescent="0.25">
      <c r="A244" s="5">
        <v>501</v>
      </c>
      <c r="B244" s="8" t="s">
        <v>235</v>
      </c>
      <c r="C244" s="13" t="s">
        <v>635</v>
      </c>
      <c r="D244" s="7"/>
      <c r="E244" s="52" t="s">
        <v>636</v>
      </c>
      <c r="F244" s="24">
        <f t="shared" ref="F244:F256" si="237">F245</f>
        <v>96.5</v>
      </c>
      <c r="G244" s="24">
        <f t="shared" ref="G244:G256" si="238">G245</f>
        <v>0</v>
      </c>
      <c r="H244" s="24">
        <f t="shared" ref="H244:H256" si="239">H245</f>
        <v>0</v>
      </c>
      <c r="J244" s="46"/>
    </row>
    <row r="245" spans="1:10" ht="26.25" customHeight="1" x14ac:dyDescent="0.25">
      <c r="A245" s="5">
        <v>501</v>
      </c>
      <c r="B245" s="8" t="s">
        <v>235</v>
      </c>
      <c r="C245" s="13" t="s">
        <v>635</v>
      </c>
      <c r="D245" s="7">
        <v>200</v>
      </c>
      <c r="E245" s="52" t="s">
        <v>176</v>
      </c>
      <c r="F245" s="24">
        <v>96.5</v>
      </c>
      <c r="G245" s="24">
        <v>0</v>
      </c>
      <c r="H245" s="24">
        <v>0</v>
      </c>
      <c r="J245" s="46"/>
    </row>
    <row r="246" spans="1:10" s="42" customFormat="1" ht="105" customHeight="1" x14ac:dyDescent="0.25">
      <c r="A246" s="5">
        <v>501</v>
      </c>
      <c r="B246" s="8" t="s">
        <v>235</v>
      </c>
      <c r="C246" s="13" t="s">
        <v>637</v>
      </c>
      <c r="D246" s="7"/>
      <c r="E246" s="52" t="s">
        <v>638</v>
      </c>
      <c r="F246" s="24">
        <f t="shared" si="237"/>
        <v>129</v>
      </c>
      <c r="G246" s="24">
        <f t="shared" si="238"/>
        <v>0</v>
      </c>
      <c r="H246" s="24">
        <f t="shared" si="239"/>
        <v>0</v>
      </c>
      <c r="J246" s="46"/>
    </row>
    <row r="247" spans="1:10" s="42" customFormat="1" ht="26.25" customHeight="1" x14ac:dyDescent="0.25">
      <c r="A247" s="5">
        <v>501</v>
      </c>
      <c r="B247" s="8" t="s">
        <v>235</v>
      </c>
      <c r="C247" s="13" t="s">
        <v>637</v>
      </c>
      <c r="D247" s="7">
        <v>200</v>
      </c>
      <c r="E247" s="52" t="s">
        <v>176</v>
      </c>
      <c r="F247" s="24">
        <v>129</v>
      </c>
      <c r="G247" s="24">
        <v>0</v>
      </c>
      <c r="H247" s="24">
        <v>0</v>
      </c>
      <c r="J247" s="46"/>
    </row>
    <row r="248" spans="1:10" s="42" customFormat="1" ht="66.75" customHeight="1" x14ac:dyDescent="0.25">
      <c r="A248" s="5">
        <v>501</v>
      </c>
      <c r="B248" s="8" t="s">
        <v>235</v>
      </c>
      <c r="C248" s="13" t="s">
        <v>639</v>
      </c>
      <c r="D248" s="7"/>
      <c r="E248" s="52" t="s">
        <v>640</v>
      </c>
      <c r="F248" s="24">
        <f t="shared" si="237"/>
        <v>18.5</v>
      </c>
      <c r="G248" s="24">
        <f t="shared" si="238"/>
        <v>0</v>
      </c>
      <c r="H248" s="24">
        <f t="shared" si="239"/>
        <v>0</v>
      </c>
      <c r="J248" s="46"/>
    </row>
    <row r="249" spans="1:10" s="42" customFormat="1" ht="26.25" customHeight="1" x14ac:dyDescent="0.25">
      <c r="A249" s="5">
        <v>501</v>
      </c>
      <c r="B249" s="8" t="s">
        <v>235</v>
      </c>
      <c r="C249" s="13" t="s">
        <v>639</v>
      </c>
      <c r="D249" s="7">
        <v>200</v>
      </c>
      <c r="E249" s="52" t="s">
        <v>176</v>
      </c>
      <c r="F249" s="24">
        <v>18.5</v>
      </c>
      <c r="G249" s="24">
        <v>0</v>
      </c>
      <c r="H249" s="24">
        <v>0</v>
      </c>
      <c r="J249" s="46"/>
    </row>
    <row r="250" spans="1:10" s="42" customFormat="1" ht="66.75" customHeight="1" x14ac:dyDescent="0.25">
      <c r="A250" s="5">
        <v>501</v>
      </c>
      <c r="B250" s="8" t="s">
        <v>235</v>
      </c>
      <c r="C250" s="13" t="s">
        <v>641</v>
      </c>
      <c r="D250" s="7"/>
      <c r="E250" s="52" t="s">
        <v>642</v>
      </c>
      <c r="F250" s="24">
        <f t="shared" si="237"/>
        <v>96</v>
      </c>
      <c r="G250" s="24">
        <f t="shared" si="238"/>
        <v>0</v>
      </c>
      <c r="H250" s="24">
        <f t="shared" si="239"/>
        <v>0</v>
      </c>
      <c r="J250" s="46"/>
    </row>
    <row r="251" spans="1:10" s="42" customFormat="1" ht="26.25" customHeight="1" x14ac:dyDescent="0.25">
      <c r="A251" s="5">
        <v>501</v>
      </c>
      <c r="B251" s="8" t="s">
        <v>235</v>
      </c>
      <c r="C251" s="13" t="s">
        <v>641</v>
      </c>
      <c r="D251" s="7">
        <v>200</v>
      </c>
      <c r="E251" s="52" t="s">
        <v>176</v>
      </c>
      <c r="F251" s="24">
        <v>96</v>
      </c>
      <c r="G251" s="24">
        <v>0</v>
      </c>
      <c r="H251" s="24">
        <v>0</v>
      </c>
      <c r="J251" s="46"/>
    </row>
    <row r="252" spans="1:10" s="42" customFormat="1" ht="81" customHeight="1" x14ac:dyDescent="0.25">
      <c r="A252" s="5">
        <v>501</v>
      </c>
      <c r="B252" s="8" t="s">
        <v>235</v>
      </c>
      <c r="C252" s="13" t="s">
        <v>643</v>
      </c>
      <c r="D252" s="7"/>
      <c r="E252" s="52" t="s">
        <v>645</v>
      </c>
      <c r="F252" s="24">
        <f t="shared" si="237"/>
        <v>51.7</v>
      </c>
      <c r="G252" s="24">
        <f t="shared" si="238"/>
        <v>0</v>
      </c>
      <c r="H252" s="24">
        <f t="shared" si="239"/>
        <v>0</v>
      </c>
      <c r="J252" s="46"/>
    </row>
    <row r="253" spans="1:10" s="42" customFormat="1" ht="26.25" customHeight="1" x14ac:dyDescent="0.25">
      <c r="A253" s="5">
        <v>501</v>
      </c>
      <c r="B253" s="8" t="s">
        <v>235</v>
      </c>
      <c r="C253" s="13" t="s">
        <v>643</v>
      </c>
      <c r="D253" s="7">
        <v>200</v>
      </c>
      <c r="E253" s="52" t="s">
        <v>176</v>
      </c>
      <c r="F253" s="24">
        <v>51.7</v>
      </c>
      <c r="G253" s="24">
        <v>0</v>
      </c>
      <c r="H253" s="24">
        <v>0</v>
      </c>
      <c r="J253" s="46"/>
    </row>
    <row r="254" spans="1:10" s="42" customFormat="1" ht="67.5" customHeight="1" x14ac:dyDescent="0.25">
      <c r="A254" s="5">
        <v>501</v>
      </c>
      <c r="B254" s="8" t="s">
        <v>235</v>
      </c>
      <c r="C254" s="13" t="s">
        <v>644</v>
      </c>
      <c r="D254" s="7"/>
      <c r="E254" s="52" t="s">
        <v>646</v>
      </c>
      <c r="F254" s="24">
        <f t="shared" si="237"/>
        <v>33.799999999999997</v>
      </c>
      <c r="G254" s="24">
        <f t="shared" si="238"/>
        <v>0</v>
      </c>
      <c r="H254" s="24">
        <f t="shared" si="239"/>
        <v>0</v>
      </c>
      <c r="J254" s="46"/>
    </row>
    <row r="255" spans="1:10" s="42" customFormat="1" ht="26.25" customHeight="1" x14ac:dyDescent="0.25">
      <c r="A255" s="5">
        <v>501</v>
      </c>
      <c r="B255" s="8" t="s">
        <v>235</v>
      </c>
      <c r="C255" s="13" t="s">
        <v>644</v>
      </c>
      <c r="D255" s="7">
        <v>200</v>
      </c>
      <c r="E255" s="52" t="s">
        <v>176</v>
      </c>
      <c r="F255" s="24">
        <v>33.799999999999997</v>
      </c>
      <c r="G255" s="24">
        <v>0</v>
      </c>
      <c r="H255" s="24">
        <v>0</v>
      </c>
      <c r="J255" s="46"/>
    </row>
    <row r="256" spans="1:10" s="42" customFormat="1" ht="67.5" customHeight="1" x14ac:dyDescent="0.25">
      <c r="A256" s="5">
        <v>501</v>
      </c>
      <c r="B256" s="8" t="s">
        <v>235</v>
      </c>
      <c r="C256" s="13" t="s">
        <v>647</v>
      </c>
      <c r="D256" s="7"/>
      <c r="E256" s="52" t="s">
        <v>672</v>
      </c>
      <c r="F256" s="24">
        <f t="shared" si="237"/>
        <v>26.2</v>
      </c>
      <c r="G256" s="24">
        <f t="shared" si="238"/>
        <v>0</v>
      </c>
      <c r="H256" s="24">
        <f t="shared" si="239"/>
        <v>0</v>
      </c>
      <c r="J256" s="46"/>
    </row>
    <row r="257" spans="1:11" s="42" customFormat="1" ht="26.25" customHeight="1" x14ac:dyDescent="0.25">
      <c r="A257" s="5">
        <v>501</v>
      </c>
      <c r="B257" s="8" t="s">
        <v>235</v>
      </c>
      <c r="C257" s="13" t="s">
        <v>647</v>
      </c>
      <c r="D257" s="7">
        <v>200</v>
      </c>
      <c r="E257" s="52" t="s">
        <v>176</v>
      </c>
      <c r="F257" s="24">
        <v>26.2</v>
      </c>
      <c r="G257" s="24">
        <v>0</v>
      </c>
      <c r="H257" s="24">
        <v>0</v>
      </c>
      <c r="J257" s="46"/>
    </row>
    <row r="258" spans="1:11" s="42" customFormat="1" ht="31.5" customHeight="1" x14ac:dyDescent="0.25">
      <c r="A258" s="16">
        <v>501</v>
      </c>
      <c r="B258" s="12" t="s">
        <v>235</v>
      </c>
      <c r="C258" s="19" t="s">
        <v>648</v>
      </c>
      <c r="D258" s="16"/>
      <c r="E258" s="71" t="s">
        <v>649</v>
      </c>
      <c r="F258" s="69">
        <f t="shared" ref="F258:H259" si="240">F259</f>
        <v>100</v>
      </c>
      <c r="G258" s="69">
        <f t="shared" si="240"/>
        <v>100</v>
      </c>
      <c r="H258" s="69">
        <f t="shared" si="240"/>
        <v>100</v>
      </c>
      <c r="J258" s="46"/>
    </row>
    <row r="259" spans="1:11" s="42" customFormat="1" ht="39.75" customHeight="1" x14ac:dyDescent="0.25">
      <c r="A259" s="16">
        <v>501</v>
      </c>
      <c r="B259" s="12" t="s">
        <v>235</v>
      </c>
      <c r="C259" s="19" t="s">
        <v>651</v>
      </c>
      <c r="D259" s="16"/>
      <c r="E259" s="71" t="s">
        <v>650</v>
      </c>
      <c r="F259" s="69">
        <f t="shared" si="240"/>
        <v>100</v>
      </c>
      <c r="G259" s="69">
        <f t="shared" si="240"/>
        <v>100</v>
      </c>
      <c r="H259" s="69">
        <f t="shared" si="240"/>
        <v>100</v>
      </c>
      <c r="J259" s="46"/>
    </row>
    <row r="260" spans="1:11" s="42" customFormat="1" ht="28.5" customHeight="1" x14ac:dyDescent="0.25">
      <c r="A260" s="16">
        <v>501</v>
      </c>
      <c r="B260" s="12" t="s">
        <v>235</v>
      </c>
      <c r="C260" s="19" t="s">
        <v>651</v>
      </c>
      <c r="D260" s="16">
        <v>800</v>
      </c>
      <c r="E260" s="71" t="s">
        <v>176</v>
      </c>
      <c r="F260" s="69">
        <v>100</v>
      </c>
      <c r="G260" s="69">
        <v>100</v>
      </c>
      <c r="H260" s="69">
        <v>100</v>
      </c>
      <c r="J260" s="46"/>
    </row>
    <row r="261" spans="1:11" ht="43.5" customHeight="1" x14ac:dyDescent="0.25">
      <c r="A261" s="16">
        <v>501</v>
      </c>
      <c r="B261" s="12" t="s">
        <v>235</v>
      </c>
      <c r="C261" s="19" t="s">
        <v>348</v>
      </c>
      <c r="D261" s="16"/>
      <c r="E261" s="71" t="s">
        <v>349</v>
      </c>
      <c r="F261" s="69">
        <f t="shared" ref="F261:F262" si="241">F262</f>
        <v>9058.9</v>
      </c>
      <c r="G261" s="69">
        <f t="shared" ref="G261:G262" si="242">G262</f>
        <v>90.6</v>
      </c>
      <c r="H261" s="69">
        <f t="shared" ref="H261:H262" si="243">H262</f>
        <v>0</v>
      </c>
      <c r="J261" s="46"/>
    </row>
    <row r="262" spans="1:11" ht="28.5" customHeight="1" x14ac:dyDescent="0.25">
      <c r="A262" s="16">
        <v>501</v>
      </c>
      <c r="B262" s="12" t="s">
        <v>235</v>
      </c>
      <c r="C262" s="19" t="s">
        <v>350</v>
      </c>
      <c r="D262" s="16"/>
      <c r="E262" s="71" t="s">
        <v>351</v>
      </c>
      <c r="F262" s="69">
        <f t="shared" si="241"/>
        <v>9058.9</v>
      </c>
      <c r="G262" s="69">
        <f t="shared" si="242"/>
        <v>90.6</v>
      </c>
      <c r="H262" s="69">
        <f t="shared" si="243"/>
        <v>0</v>
      </c>
      <c r="J262" s="46"/>
    </row>
    <row r="263" spans="1:11" ht="28.5" customHeight="1" x14ac:dyDescent="0.25">
      <c r="A263" s="16">
        <v>501</v>
      </c>
      <c r="B263" s="12" t="s">
        <v>235</v>
      </c>
      <c r="C263" s="19" t="s">
        <v>350</v>
      </c>
      <c r="D263" s="16">
        <v>200</v>
      </c>
      <c r="E263" s="71" t="s">
        <v>176</v>
      </c>
      <c r="F263" s="69">
        <v>9058.9</v>
      </c>
      <c r="G263" s="69">
        <v>90.6</v>
      </c>
      <c r="H263" s="69">
        <v>0</v>
      </c>
      <c r="J263" s="46"/>
    </row>
    <row r="264" spans="1:11" ht="27" customHeight="1" x14ac:dyDescent="0.25">
      <c r="A264" s="5">
        <v>501</v>
      </c>
      <c r="B264" s="8" t="s">
        <v>448</v>
      </c>
      <c r="C264" s="13"/>
      <c r="D264" s="7"/>
      <c r="E264" s="52" t="s">
        <v>450</v>
      </c>
      <c r="F264" s="24">
        <f t="shared" ref="F264:F266" si="244">F265</f>
        <v>296</v>
      </c>
      <c r="G264" s="24">
        <f t="shared" ref="G264:G267" si="245">G265</f>
        <v>293.3</v>
      </c>
      <c r="H264" s="24">
        <f t="shared" ref="H264:H267" si="246">H265</f>
        <v>299</v>
      </c>
      <c r="J264" s="46"/>
    </row>
    <row r="265" spans="1:11" ht="68.25" customHeight="1" x14ac:dyDescent="0.25">
      <c r="A265" s="28">
        <v>501</v>
      </c>
      <c r="B265" s="29" t="s">
        <v>448</v>
      </c>
      <c r="C265" s="29" t="s">
        <v>84</v>
      </c>
      <c r="D265" s="28"/>
      <c r="E265" s="50" t="s">
        <v>449</v>
      </c>
      <c r="F265" s="51">
        <f t="shared" si="244"/>
        <v>296</v>
      </c>
      <c r="G265" s="51">
        <f t="shared" si="245"/>
        <v>293.3</v>
      </c>
      <c r="H265" s="51">
        <f t="shared" si="246"/>
        <v>299</v>
      </c>
      <c r="J265" s="46"/>
    </row>
    <row r="266" spans="1:11" ht="27.75" customHeight="1" x14ac:dyDescent="0.25">
      <c r="A266" s="5">
        <v>501</v>
      </c>
      <c r="B266" s="8" t="s">
        <v>448</v>
      </c>
      <c r="C266" s="13" t="s">
        <v>317</v>
      </c>
      <c r="D266" s="7"/>
      <c r="E266" s="52" t="s">
        <v>318</v>
      </c>
      <c r="F266" s="24">
        <f t="shared" si="244"/>
        <v>296</v>
      </c>
      <c r="G266" s="24">
        <f t="shared" si="245"/>
        <v>293.3</v>
      </c>
      <c r="H266" s="24">
        <f t="shared" si="246"/>
        <v>299</v>
      </c>
      <c r="J266" s="46"/>
    </row>
    <row r="267" spans="1:11" ht="28.5" customHeight="1" x14ac:dyDescent="0.25">
      <c r="A267" s="5">
        <v>501</v>
      </c>
      <c r="B267" s="8" t="s">
        <v>448</v>
      </c>
      <c r="C267" s="13" t="s">
        <v>345</v>
      </c>
      <c r="D267" s="7"/>
      <c r="E267" s="52" t="s">
        <v>346</v>
      </c>
      <c r="F267" s="24">
        <f>F268</f>
        <v>296</v>
      </c>
      <c r="G267" s="24">
        <f t="shared" si="245"/>
        <v>293.3</v>
      </c>
      <c r="H267" s="24">
        <f t="shared" si="246"/>
        <v>299</v>
      </c>
      <c r="J267" s="46"/>
    </row>
    <row r="268" spans="1:11" ht="18.75" customHeight="1" x14ac:dyDescent="0.25">
      <c r="A268" s="5">
        <v>501</v>
      </c>
      <c r="B268" s="8" t="s">
        <v>448</v>
      </c>
      <c r="C268" s="13" t="s">
        <v>456</v>
      </c>
      <c r="D268" s="7"/>
      <c r="E268" s="52" t="s">
        <v>347</v>
      </c>
      <c r="F268" s="24">
        <f t="shared" ref="F268" si="247">F269</f>
        <v>296</v>
      </c>
      <c r="G268" s="24">
        <f t="shared" ref="G268" si="248">G269</f>
        <v>293.3</v>
      </c>
      <c r="H268" s="24">
        <f t="shared" ref="H268" si="249">H269</f>
        <v>299</v>
      </c>
      <c r="J268" s="46"/>
    </row>
    <row r="269" spans="1:11" ht="29.25" customHeight="1" x14ac:dyDescent="0.25">
      <c r="A269" s="5">
        <v>501</v>
      </c>
      <c r="B269" s="8" t="s">
        <v>448</v>
      </c>
      <c r="C269" s="13" t="s">
        <v>456</v>
      </c>
      <c r="D269" s="7">
        <v>200</v>
      </c>
      <c r="E269" s="52" t="s">
        <v>176</v>
      </c>
      <c r="F269" s="24">
        <v>296</v>
      </c>
      <c r="G269" s="24">
        <v>293.3</v>
      </c>
      <c r="H269" s="24">
        <v>299</v>
      </c>
      <c r="J269" s="46"/>
    </row>
    <row r="270" spans="1:11" ht="15" customHeight="1" x14ac:dyDescent="0.25">
      <c r="A270" s="5">
        <v>501</v>
      </c>
      <c r="B270" s="8" t="s">
        <v>9</v>
      </c>
      <c r="C270" s="13"/>
      <c r="D270" s="7"/>
      <c r="E270" s="72" t="s">
        <v>10</v>
      </c>
      <c r="F270" s="24">
        <f t="shared" ref="F270:H275" si="250">F271</f>
        <v>8.6</v>
      </c>
      <c r="G270" s="24">
        <f t="shared" si="250"/>
        <v>0</v>
      </c>
      <c r="H270" s="24">
        <f t="shared" si="250"/>
        <v>0</v>
      </c>
      <c r="J270" s="46"/>
    </row>
    <row r="271" spans="1:11" ht="15.75" customHeight="1" x14ac:dyDescent="0.25">
      <c r="A271" s="5">
        <v>501</v>
      </c>
      <c r="B271" s="8" t="s">
        <v>188</v>
      </c>
      <c r="C271" s="13"/>
      <c r="D271" s="7"/>
      <c r="E271" s="72" t="s">
        <v>189</v>
      </c>
      <c r="F271" s="24">
        <f t="shared" si="250"/>
        <v>8.6</v>
      </c>
      <c r="G271" s="24">
        <f t="shared" si="250"/>
        <v>0</v>
      </c>
      <c r="H271" s="24">
        <f t="shared" si="250"/>
        <v>0</v>
      </c>
      <c r="J271" s="46"/>
    </row>
    <row r="272" spans="1:11" ht="54" customHeight="1" x14ac:dyDescent="0.25">
      <c r="A272" s="28">
        <v>501</v>
      </c>
      <c r="B272" s="29" t="s">
        <v>188</v>
      </c>
      <c r="C272" s="29" t="s">
        <v>92</v>
      </c>
      <c r="D272" s="29"/>
      <c r="E272" s="50" t="s">
        <v>352</v>
      </c>
      <c r="F272" s="51">
        <f t="shared" si="250"/>
        <v>8.6</v>
      </c>
      <c r="G272" s="51">
        <f t="shared" si="250"/>
        <v>0</v>
      </c>
      <c r="H272" s="51">
        <f t="shared" si="250"/>
        <v>0</v>
      </c>
      <c r="I272" s="96"/>
      <c r="J272" s="96"/>
      <c r="K272" s="96"/>
    </row>
    <row r="273" spans="1:11" ht="39.75" customHeight="1" x14ac:dyDescent="0.25">
      <c r="A273" s="5">
        <v>501</v>
      </c>
      <c r="B273" s="14" t="s">
        <v>188</v>
      </c>
      <c r="C273" s="8" t="s">
        <v>93</v>
      </c>
      <c r="D273" s="7"/>
      <c r="E273" s="54" t="s">
        <v>442</v>
      </c>
      <c r="F273" s="24">
        <f t="shared" si="250"/>
        <v>8.6</v>
      </c>
      <c r="G273" s="24">
        <f t="shared" si="250"/>
        <v>0</v>
      </c>
      <c r="H273" s="24">
        <f t="shared" si="250"/>
        <v>0</v>
      </c>
      <c r="J273" s="46"/>
    </row>
    <row r="274" spans="1:11" ht="45.75" customHeight="1" x14ac:dyDescent="0.25">
      <c r="A274" s="5">
        <v>501</v>
      </c>
      <c r="B274" s="14" t="s">
        <v>188</v>
      </c>
      <c r="C274" s="8" t="s">
        <v>140</v>
      </c>
      <c r="D274" s="7"/>
      <c r="E274" s="61" t="s">
        <v>428</v>
      </c>
      <c r="F274" s="24">
        <f>F275</f>
        <v>8.6</v>
      </c>
      <c r="G274" s="24">
        <f t="shared" si="250"/>
        <v>0</v>
      </c>
      <c r="H274" s="24">
        <f t="shared" si="250"/>
        <v>0</v>
      </c>
      <c r="J274" s="46"/>
    </row>
    <row r="275" spans="1:11" ht="80.25" customHeight="1" x14ac:dyDescent="0.25">
      <c r="A275" s="5">
        <v>501</v>
      </c>
      <c r="B275" s="14" t="s">
        <v>188</v>
      </c>
      <c r="C275" s="8" t="s">
        <v>271</v>
      </c>
      <c r="D275" s="7"/>
      <c r="E275" s="52" t="s">
        <v>443</v>
      </c>
      <c r="F275" s="24">
        <f t="shared" si="250"/>
        <v>8.6</v>
      </c>
      <c r="G275" s="24">
        <f t="shared" si="250"/>
        <v>0</v>
      </c>
      <c r="H275" s="24">
        <f t="shared" si="250"/>
        <v>0</v>
      </c>
      <c r="J275" s="46"/>
    </row>
    <row r="276" spans="1:11" ht="29.25" customHeight="1" x14ac:dyDescent="0.25">
      <c r="A276" s="5">
        <v>501</v>
      </c>
      <c r="B276" s="14" t="s">
        <v>188</v>
      </c>
      <c r="C276" s="8" t="s">
        <v>271</v>
      </c>
      <c r="D276" s="7">
        <v>200</v>
      </c>
      <c r="E276" s="52" t="s">
        <v>176</v>
      </c>
      <c r="F276" s="24">
        <v>8.6</v>
      </c>
      <c r="G276" s="24">
        <v>0</v>
      </c>
      <c r="H276" s="24">
        <v>0</v>
      </c>
      <c r="J276" s="46"/>
    </row>
    <row r="277" spans="1:11" ht="16.5" customHeight="1" x14ac:dyDescent="0.25">
      <c r="A277" s="5">
        <v>501</v>
      </c>
      <c r="B277" s="6" t="s">
        <v>43</v>
      </c>
      <c r="C277" s="6"/>
      <c r="D277" s="5"/>
      <c r="E277" s="49" t="s">
        <v>21</v>
      </c>
      <c r="F277" s="44">
        <f>F278+F284+F294</f>
        <v>1170.8</v>
      </c>
      <c r="G277" s="44">
        <f>G278+G284+G294</f>
        <v>480</v>
      </c>
      <c r="H277" s="44">
        <f>H278+H284+H294</f>
        <v>2170.8000000000002</v>
      </c>
      <c r="J277" s="46"/>
    </row>
    <row r="278" spans="1:11" ht="17.25" customHeight="1" x14ac:dyDescent="0.25">
      <c r="A278" s="5">
        <v>501</v>
      </c>
      <c r="B278" s="8" t="s">
        <v>31</v>
      </c>
      <c r="C278" s="8"/>
      <c r="D278" s="7"/>
      <c r="E278" s="52" t="s">
        <v>30</v>
      </c>
      <c r="F278" s="24">
        <f t="shared" ref="F278:H282" si="251">F279</f>
        <v>480</v>
      </c>
      <c r="G278" s="24">
        <f t="shared" si="251"/>
        <v>480</v>
      </c>
      <c r="H278" s="24">
        <f t="shared" si="251"/>
        <v>480</v>
      </c>
      <c r="J278" s="46"/>
    </row>
    <row r="279" spans="1:11" ht="54.75" customHeight="1" x14ac:dyDescent="0.25">
      <c r="A279" s="28">
        <v>501</v>
      </c>
      <c r="B279" s="29" t="s">
        <v>31</v>
      </c>
      <c r="C279" s="29" t="s">
        <v>77</v>
      </c>
      <c r="D279" s="28"/>
      <c r="E279" s="62" t="s">
        <v>282</v>
      </c>
      <c r="F279" s="51">
        <f t="shared" si="251"/>
        <v>480</v>
      </c>
      <c r="G279" s="51">
        <f t="shared" si="251"/>
        <v>480</v>
      </c>
      <c r="H279" s="51">
        <f t="shared" si="251"/>
        <v>480</v>
      </c>
      <c r="J279" s="46"/>
    </row>
    <row r="280" spans="1:11" ht="43.5" customHeight="1" x14ac:dyDescent="0.25">
      <c r="A280" s="5">
        <v>501</v>
      </c>
      <c r="B280" s="8" t="s">
        <v>31</v>
      </c>
      <c r="C280" s="8" t="s">
        <v>88</v>
      </c>
      <c r="D280" s="7"/>
      <c r="E280" s="52" t="s">
        <v>354</v>
      </c>
      <c r="F280" s="24">
        <f t="shared" ref="F280" si="252">F282</f>
        <v>480</v>
      </c>
      <c r="G280" s="24">
        <f t="shared" ref="G280" si="253">G282</f>
        <v>480</v>
      </c>
      <c r="H280" s="24">
        <f t="shared" ref="H280" si="254">H282</f>
        <v>480</v>
      </c>
      <c r="J280" s="46"/>
    </row>
    <row r="281" spans="1:11" ht="67.5" customHeight="1" x14ac:dyDescent="0.25">
      <c r="A281" s="5">
        <v>501</v>
      </c>
      <c r="B281" s="8" t="s">
        <v>31</v>
      </c>
      <c r="C281" s="8" t="s">
        <v>138</v>
      </c>
      <c r="D281" s="7"/>
      <c r="E281" s="63" t="s">
        <v>355</v>
      </c>
      <c r="F281" s="24">
        <f t="shared" ref="F281" si="255">F282</f>
        <v>480</v>
      </c>
      <c r="G281" s="24">
        <f t="shared" ref="G281" si="256">G282</f>
        <v>480</v>
      </c>
      <c r="H281" s="24">
        <f t="shared" ref="H281" si="257">H282</f>
        <v>480</v>
      </c>
      <c r="J281" s="46"/>
    </row>
    <row r="282" spans="1:11" s="3" customFormat="1" ht="56.25" customHeight="1" x14ac:dyDescent="0.25">
      <c r="A282" s="5">
        <v>501</v>
      </c>
      <c r="B282" s="8" t="s">
        <v>31</v>
      </c>
      <c r="C282" s="8" t="s">
        <v>107</v>
      </c>
      <c r="D282" s="7"/>
      <c r="E282" s="54" t="s">
        <v>356</v>
      </c>
      <c r="F282" s="24">
        <f t="shared" si="251"/>
        <v>480</v>
      </c>
      <c r="G282" s="24">
        <f t="shared" si="251"/>
        <v>480</v>
      </c>
      <c r="H282" s="24">
        <f t="shared" si="251"/>
        <v>480</v>
      </c>
      <c r="J282" s="46"/>
    </row>
    <row r="283" spans="1:11" ht="17.25" customHeight="1" x14ac:dyDescent="0.25">
      <c r="A283" s="5">
        <v>501</v>
      </c>
      <c r="B283" s="8" t="s">
        <v>31</v>
      </c>
      <c r="C283" s="8" t="s">
        <v>107</v>
      </c>
      <c r="D283" s="7">
        <v>300</v>
      </c>
      <c r="E283" s="52" t="s">
        <v>32</v>
      </c>
      <c r="F283" s="24">
        <v>480</v>
      </c>
      <c r="G283" s="24">
        <v>480</v>
      </c>
      <c r="H283" s="24">
        <v>480</v>
      </c>
      <c r="J283" s="46"/>
    </row>
    <row r="284" spans="1:11" ht="15.75" customHeight="1" x14ac:dyDescent="0.25">
      <c r="A284" s="5">
        <v>501</v>
      </c>
      <c r="B284" s="8" t="s">
        <v>20</v>
      </c>
      <c r="C284" s="8"/>
      <c r="D284" s="7"/>
      <c r="E284" s="52" t="s">
        <v>33</v>
      </c>
      <c r="F284" s="24">
        <f>F285</f>
        <v>128</v>
      </c>
      <c r="G284" s="24">
        <f>G285</f>
        <v>0</v>
      </c>
      <c r="H284" s="24">
        <f>H285</f>
        <v>0</v>
      </c>
      <c r="J284" s="46"/>
    </row>
    <row r="285" spans="1:11" ht="54" customHeight="1" x14ac:dyDescent="0.25">
      <c r="A285" s="28">
        <v>501</v>
      </c>
      <c r="B285" s="29" t="s">
        <v>20</v>
      </c>
      <c r="C285" s="29" t="s">
        <v>77</v>
      </c>
      <c r="D285" s="28"/>
      <c r="E285" s="62" t="s">
        <v>282</v>
      </c>
      <c r="F285" s="51">
        <f t="shared" ref="F285:G285" si="258">F286+F290</f>
        <v>128</v>
      </c>
      <c r="G285" s="51">
        <f t="shared" si="258"/>
        <v>0</v>
      </c>
      <c r="H285" s="51">
        <f t="shared" ref="H285" si="259">H286+H290</f>
        <v>0</v>
      </c>
      <c r="I285" s="96"/>
      <c r="J285" s="96"/>
      <c r="K285" s="96"/>
    </row>
    <row r="286" spans="1:11" ht="53.25" customHeight="1" x14ac:dyDescent="0.25">
      <c r="A286" s="5">
        <v>501</v>
      </c>
      <c r="B286" s="6" t="s">
        <v>20</v>
      </c>
      <c r="C286" s="6" t="s">
        <v>78</v>
      </c>
      <c r="D286" s="5"/>
      <c r="E286" s="65" t="s">
        <v>357</v>
      </c>
      <c r="F286" s="69">
        <f t="shared" ref="F286:F288" si="260">F287</f>
        <v>125</v>
      </c>
      <c r="G286" s="69">
        <f t="shared" ref="G286:G288" si="261">G287</f>
        <v>0</v>
      </c>
      <c r="H286" s="69">
        <f t="shared" ref="H286:H288" si="262">H287</f>
        <v>0</v>
      </c>
      <c r="J286" s="46"/>
    </row>
    <row r="287" spans="1:11" ht="43.5" customHeight="1" x14ac:dyDescent="0.25">
      <c r="A287" s="5">
        <v>501</v>
      </c>
      <c r="B287" s="6" t="s">
        <v>20</v>
      </c>
      <c r="C287" s="6" t="s">
        <v>239</v>
      </c>
      <c r="D287" s="5"/>
      <c r="E287" s="63" t="s">
        <v>358</v>
      </c>
      <c r="F287" s="69">
        <f t="shared" si="260"/>
        <v>125</v>
      </c>
      <c r="G287" s="69">
        <f t="shared" si="261"/>
        <v>0</v>
      </c>
      <c r="H287" s="69">
        <f t="shared" si="262"/>
        <v>0</v>
      </c>
      <c r="J287" s="46"/>
    </row>
    <row r="288" spans="1:11" ht="53.25" customHeight="1" x14ac:dyDescent="0.25">
      <c r="A288" s="5">
        <v>501</v>
      </c>
      <c r="B288" s="6" t="s">
        <v>20</v>
      </c>
      <c r="C288" s="6" t="s">
        <v>240</v>
      </c>
      <c r="D288" s="15"/>
      <c r="E288" s="73" t="s">
        <v>359</v>
      </c>
      <c r="F288" s="69">
        <f t="shared" si="260"/>
        <v>125</v>
      </c>
      <c r="G288" s="69">
        <f t="shared" si="261"/>
        <v>0</v>
      </c>
      <c r="H288" s="69">
        <f t="shared" si="262"/>
        <v>0</v>
      </c>
      <c r="J288" s="46"/>
    </row>
    <row r="289" spans="1:11" ht="18" customHeight="1" x14ac:dyDescent="0.25">
      <c r="A289" s="5">
        <v>501</v>
      </c>
      <c r="B289" s="6" t="s">
        <v>20</v>
      </c>
      <c r="C289" s="6" t="s">
        <v>240</v>
      </c>
      <c r="D289" s="16">
        <v>300</v>
      </c>
      <c r="E289" s="52" t="s">
        <v>32</v>
      </c>
      <c r="F289" s="69">
        <v>125</v>
      </c>
      <c r="G289" s="69">
        <v>0</v>
      </c>
      <c r="H289" s="69">
        <v>0</v>
      </c>
      <c r="J289" s="46"/>
    </row>
    <row r="290" spans="1:11" s="42" customFormat="1" ht="40.5" customHeight="1" x14ac:dyDescent="0.25">
      <c r="A290" s="5">
        <v>501</v>
      </c>
      <c r="B290" s="6" t="s">
        <v>20</v>
      </c>
      <c r="C290" s="6" t="s">
        <v>88</v>
      </c>
      <c r="D290" s="16"/>
      <c r="E290" s="52" t="s">
        <v>292</v>
      </c>
      <c r="F290" s="69">
        <f t="shared" ref="F290:H292" si="263">F291</f>
        <v>3</v>
      </c>
      <c r="G290" s="69">
        <f t="shared" si="263"/>
        <v>0</v>
      </c>
      <c r="H290" s="69">
        <f t="shared" si="263"/>
        <v>0</v>
      </c>
      <c r="J290" s="46"/>
    </row>
    <row r="291" spans="1:11" s="42" customFormat="1" ht="66" customHeight="1" x14ac:dyDescent="0.25">
      <c r="A291" s="5">
        <v>501</v>
      </c>
      <c r="B291" s="6" t="s">
        <v>20</v>
      </c>
      <c r="C291" s="6" t="s">
        <v>138</v>
      </c>
      <c r="D291" s="16"/>
      <c r="E291" s="52" t="s">
        <v>546</v>
      </c>
      <c r="F291" s="69">
        <f t="shared" si="263"/>
        <v>3</v>
      </c>
      <c r="G291" s="69">
        <f t="shared" si="263"/>
        <v>0</v>
      </c>
      <c r="H291" s="69">
        <f t="shared" si="263"/>
        <v>0</v>
      </c>
      <c r="J291" s="46"/>
    </row>
    <row r="292" spans="1:11" s="42" customFormat="1" ht="44.25" customHeight="1" x14ac:dyDescent="0.25">
      <c r="A292" s="5">
        <v>501</v>
      </c>
      <c r="B292" s="6" t="s">
        <v>20</v>
      </c>
      <c r="C292" s="6" t="s">
        <v>544</v>
      </c>
      <c r="D292" s="15"/>
      <c r="E292" s="73" t="s">
        <v>545</v>
      </c>
      <c r="F292" s="69">
        <f t="shared" si="263"/>
        <v>3</v>
      </c>
      <c r="G292" s="69">
        <f t="shared" si="263"/>
        <v>0</v>
      </c>
      <c r="H292" s="69">
        <f t="shared" si="263"/>
        <v>0</v>
      </c>
      <c r="J292" s="46"/>
    </row>
    <row r="293" spans="1:11" s="42" customFormat="1" ht="18" customHeight="1" x14ac:dyDescent="0.25">
      <c r="A293" s="5">
        <v>501</v>
      </c>
      <c r="B293" s="6" t="s">
        <v>20</v>
      </c>
      <c r="C293" s="6" t="s">
        <v>544</v>
      </c>
      <c r="D293" s="16">
        <v>300</v>
      </c>
      <c r="E293" s="52" t="s">
        <v>32</v>
      </c>
      <c r="F293" s="69">
        <v>3</v>
      </c>
      <c r="G293" s="69">
        <v>0</v>
      </c>
      <c r="H293" s="69">
        <v>0</v>
      </c>
      <c r="J293" s="46"/>
    </row>
    <row r="294" spans="1:11" x14ac:dyDescent="0.25">
      <c r="A294" s="5">
        <v>501</v>
      </c>
      <c r="B294" s="8" t="s">
        <v>23</v>
      </c>
      <c r="C294" s="8"/>
      <c r="D294" s="7"/>
      <c r="E294" s="52" t="s">
        <v>24</v>
      </c>
      <c r="F294" s="24">
        <f t="shared" ref="F294:H296" si="264">F295</f>
        <v>562.79999999999995</v>
      </c>
      <c r="G294" s="24">
        <f t="shared" si="264"/>
        <v>0</v>
      </c>
      <c r="H294" s="24">
        <f t="shared" si="264"/>
        <v>1690.8</v>
      </c>
      <c r="J294" s="46"/>
    </row>
    <row r="295" spans="1:11" ht="53.25" customHeight="1" x14ac:dyDescent="0.25">
      <c r="A295" s="28">
        <v>501</v>
      </c>
      <c r="B295" s="29" t="s">
        <v>23</v>
      </c>
      <c r="C295" s="29" t="s">
        <v>77</v>
      </c>
      <c r="D295" s="28"/>
      <c r="E295" s="62" t="s">
        <v>360</v>
      </c>
      <c r="F295" s="51">
        <f t="shared" si="264"/>
        <v>562.79999999999995</v>
      </c>
      <c r="G295" s="51">
        <f t="shared" si="264"/>
        <v>0</v>
      </c>
      <c r="H295" s="51">
        <f t="shared" si="264"/>
        <v>1690.8</v>
      </c>
      <c r="I295" s="96"/>
      <c r="J295" s="96"/>
      <c r="K295" s="96"/>
    </row>
    <row r="296" spans="1:11" ht="42" customHeight="1" x14ac:dyDescent="0.25">
      <c r="A296" s="5">
        <v>501</v>
      </c>
      <c r="B296" s="14" t="s">
        <v>23</v>
      </c>
      <c r="C296" s="17" t="s">
        <v>88</v>
      </c>
      <c r="D296" s="22"/>
      <c r="E296" s="52" t="s">
        <v>292</v>
      </c>
      <c r="F296" s="24">
        <f t="shared" si="264"/>
        <v>562.79999999999995</v>
      </c>
      <c r="G296" s="24">
        <f t="shared" si="264"/>
        <v>0</v>
      </c>
      <c r="H296" s="24">
        <f t="shared" si="264"/>
        <v>1690.8</v>
      </c>
      <c r="J296" s="46"/>
    </row>
    <row r="297" spans="1:11" ht="54.75" customHeight="1" x14ac:dyDescent="0.25">
      <c r="A297" s="5">
        <v>501</v>
      </c>
      <c r="B297" s="14" t="s">
        <v>23</v>
      </c>
      <c r="C297" s="17" t="s">
        <v>138</v>
      </c>
      <c r="D297" s="22"/>
      <c r="E297" s="63" t="s">
        <v>361</v>
      </c>
      <c r="F297" s="24">
        <f>F298+F300</f>
        <v>562.79999999999995</v>
      </c>
      <c r="G297" s="24">
        <f>G298+G300</f>
        <v>0</v>
      </c>
      <c r="H297" s="24">
        <f>H298+H300</f>
        <v>1690.8</v>
      </c>
      <c r="J297" s="46"/>
    </row>
    <row r="298" spans="1:11" s="42" customFormat="1" ht="78.75" customHeight="1" x14ac:dyDescent="0.25">
      <c r="A298" s="5">
        <v>501</v>
      </c>
      <c r="B298" s="14" t="s">
        <v>23</v>
      </c>
      <c r="C298" s="17" t="s">
        <v>527</v>
      </c>
      <c r="D298" s="43"/>
      <c r="E298" s="60" t="s">
        <v>528</v>
      </c>
      <c r="F298" s="69">
        <f t="shared" ref="F298" si="265">F299</f>
        <v>0</v>
      </c>
      <c r="G298" s="69">
        <f t="shared" ref="G298" si="266">G299</f>
        <v>0</v>
      </c>
      <c r="H298" s="69">
        <f t="shared" ref="H298" si="267">H299</f>
        <v>1690.8</v>
      </c>
      <c r="J298" s="46"/>
    </row>
    <row r="299" spans="1:11" s="42" customFormat="1" ht="28.5" customHeight="1" x14ac:dyDescent="0.25">
      <c r="A299" s="5">
        <v>501</v>
      </c>
      <c r="B299" s="14" t="s">
        <v>23</v>
      </c>
      <c r="C299" s="17" t="s">
        <v>527</v>
      </c>
      <c r="D299" s="16">
        <v>400</v>
      </c>
      <c r="E299" s="61" t="s">
        <v>175</v>
      </c>
      <c r="F299" s="69">
        <v>0</v>
      </c>
      <c r="G299" s="69">
        <v>0</v>
      </c>
      <c r="H299" s="69">
        <v>1690.8</v>
      </c>
      <c r="J299" s="46"/>
    </row>
    <row r="300" spans="1:11" ht="54.75" customHeight="1" x14ac:dyDescent="0.25">
      <c r="A300" s="5">
        <v>501</v>
      </c>
      <c r="B300" s="14" t="s">
        <v>23</v>
      </c>
      <c r="C300" s="17" t="s">
        <v>406</v>
      </c>
      <c r="D300" s="7"/>
      <c r="E300" s="65" t="s">
        <v>407</v>
      </c>
      <c r="F300" s="69">
        <f t="shared" ref="F300" si="268">F301</f>
        <v>562.79999999999995</v>
      </c>
      <c r="G300" s="24">
        <f t="shared" ref="G300" si="269">G301</f>
        <v>0</v>
      </c>
      <c r="H300" s="24">
        <f t="shared" ref="H300" si="270">H301</f>
        <v>0</v>
      </c>
      <c r="J300" s="46"/>
    </row>
    <row r="301" spans="1:11" ht="18" customHeight="1" x14ac:dyDescent="0.25">
      <c r="A301" s="5">
        <v>501</v>
      </c>
      <c r="B301" s="17" t="s">
        <v>23</v>
      </c>
      <c r="C301" s="17" t="s">
        <v>406</v>
      </c>
      <c r="D301" s="7">
        <v>300</v>
      </c>
      <c r="E301" s="52" t="s">
        <v>32</v>
      </c>
      <c r="F301" s="69">
        <v>562.79999999999995</v>
      </c>
      <c r="G301" s="24">
        <v>0</v>
      </c>
      <c r="H301" s="24">
        <v>0</v>
      </c>
      <c r="J301" s="46"/>
    </row>
    <row r="302" spans="1:11" ht="16.5" customHeight="1" x14ac:dyDescent="0.25">
      <c r="A302" s="5">
        <v>501</v>
      </c>
      <c r="B302" s="14" t="s">
        <v>56</v>
      </c>
      <c r="C302" s="17"/>
      <c r="D302" s="7"/>
      <c r="E302" s="53" t="s">
        <v>57</v>
      </c>
      <c r="F302" s="24">
        <f t="shared" ref="F302" si="271">F303+F309</f>
        <v>704.7</v>
      </c>
      <c r="G302" s="24">
        <f t="shared" ref="G302" si="272">G303+G309</f>
        <v>624.70000000000005</v>
      </c>
      <c r="H302" s="24">
        <f t="shared" ref="H302" si="273">H303+H309</f>
        <v>624.70000000000005</v>
      </c>
      <c r="J302" s="46"/>
    </row>
    <row r="303" spans="1:11" ht="16.5" customHeight="1" x14ac:dyDescent="0.25">
      <c r="A303" s="5">
        <v>501</v>
      </c>
      <c r="B303" s="8" t="s">
        <v>58</v>
      </c>
      <c r="C303" s="8"/>
      <c r="D303" s="8"/>
      <c r="E303" s="72" t="s">
        <v>59</v>
      </c>
      <c r="F303" s="24">
        <f t="shared" ref="F303:F307" si="274">F304</f>
        <v>624.70000000000005</v>
      </c>
      <c r="G303" s="24">
        <f t="shared" ref="G303:G307" si="275">G304</f>
        <v>624.70000000000005</v>
      </c>
      <c r="H303" s="24">
        <f t="shared" ref="H303:H307" si="276">H304</f>
        <v>624.70000000000005</v>
      </c>
      <c r="J303" s="46"/>
    </row>
    <row r="304" spans="1:11" ht="54" customHeight="1" x14ac:dyDescent="0.25">
      <c r="A304" s="28">
        <v>501</v>
      </c>
      <c r="B304" s="29" t="s">
        <v>58</v>
      </c>
      <c r="C304" s="29" t="s">
        <v>92</v>
      </c>
      <c r="D304" s="29"/>
      <c r="E304" s="50" t="s">
        <v>362</v>
      </c>
      <c r="F304" s="51">
        <f t="shared" si="274"/>
        <v>624.70000000000005</v>
      </c>
      <c r="G304" s="51">
        <f t="shared" si="275"/>
        <v>624.70000000000005</v>
      </c>
      <c r="H304" s="51">
        <f t="shared" si="276"/>
        <v>624.70000000000005</v>
      </c>
      <c r="J304" s="46"/>
    </row>
    <row r="305" spans="1:10" ht="30.75" customHeight="1" x14ac:dyDescent="0.25">
      <c r="A305" s="5">
        <v>501</v>
      </c>
      <c r="B305" s="8" t="s">
        <v>58</v>
      </c>
      <c r="C305" s="8" t="s">
        <v>96</v>
      </c>
      <c r="D305" s="8"/>
      <c r="E305" s="54" t="s">
        <v>60</v>
      </c>
      <c r="F305" s="24">
        <f t="shared" si="274"/>
        <v>624.70000000000005</v>
      </c>
      <c r="G305" s="24">
        <f t="shared" si="275"/>
        <v>624.70000000000005</v>
      </c>
      <c r="H305" s="24">
        <f t="shared" si="276"/>
        <v>624.70000000000005</v>
      </c>
      <c r="J305" s="46"/>
    </row>
    <row r="306" spans="1:10" ht="65.25" customHeight="1" x14ac:dyDescent="0.25">
      <c r="A306" s="5">
        <v>501</v>
      </c>
      <c r="B306" s="8" t="s">
        <v>58</v>
      </c>
      <c r="C306" s="8" t="s">
        <v>142</v>
      </c>
      <c r="D306" s="8"/>
      <c r="E306" s="61" t="s">
        <v>430</v>
      </c>
      <c r="F306" s="24">
        <f t="shared" si="274"/>
        <v>624.70000000000005</v>
      </c>
      <c r="G306" s="24">
        <f t="shared" si="275"/>
        <v>624.70000000000005</v>
      </c>
      <c r="H306" s="24">
        <f t="shared" si="276"/>
        <v>624.70000000000005</v>
      </c>
      <c r="J306" s="46"/>
    </row>
    <row r="307" spans="1:10" ht="67.5" customHeight="1" x14ac:dyDescent="0.25">
      <c r="A307" s="5">
        <v>501</v>
      </c>
      <c r="B307" s="8" t="s">
        <v>58</v>
      </c>
      <c r="C307" s="8" t="s">
        <v>125</v>
      </c>
      <c r="D307" s="8"/>
      <c r="E307" s="63" t="s">
        <v>539</v>
      </c>
      <c r="F307" s="24">
        <f t="shared" si="274"/>
        <v>624.70000000000005</v>
      </c>
      <c r="G307" s="24">
        <f t="shared" si="275"/>
        <v>624.70000000000005</v>
      </c>
      <c r="H307" s="24">
        <f t="shared" si="276"/>
        <v>624.70000000000005</v>
      </c>
      <c r="J307" s="46"/>
    </row>
    <row r="308" spans="1:10" ht="28.5" customHeight="1" x14ac:dyDescent="0.25">
      <c r="A308" s="5">
        <v>501</v>
      </c>
      <c r="B308" s="8" t="s">
        <v>58</v>
      </c>
      <c r="C308" s="8" t="s">
        <v>125</v>
      </c>
      <c r="D308" s="7">
        <v>200</v>
      </c>
      <c r="E308" s="52" t="s">
        <v>174</v>
      </c>
      <c r="F308" s="24">
        <v>624.70000000000005</v>
      </c>
      <c r="G308" s="24">
        <v>624.70000000000005</v>
      </c>
      <c r="H308" s="24">
        <v>624.70000000000005</v>
      </c>
      <c r="J308" s="46"/>
    </row>
    <row r="309" spans="1:10" ht="18" customHeight="1" x14ac:dyDescent="0.25">
      <c r="A309" s="5">
        <v>501</v>
      </c>
      <c r="B309" s="8" t="s">
        <v>278</v>
      </c>
      <c r="C309" s="8"/>
      <c r="D309" s="8"/>
      <c r="E309" s="72" t="s">
        <v>279</v>
      </c>
      <c r="F309" s="24">
        <f t="shared" ref="F309:F310" si="277">F310</f>
        <v>80</v>
      </c>
      <c r="G309" s="24">
        <f t="shared" ref="G309:G310" si="278">G310</f>
        <v>0</v>
      </c>
      <c r="H309" s="24">
        <f t="shared" ref="H309:H310" si="279">H310</f>
        <v>0</v>
      </c>
      <c r="J309" s="46"/>
    </row>
    <row r="310" spans="1:10" ht="54" customHeight="1" x14ac:dyDescent="0.25">
      <c r="A310" s="28">
        <v>501</v>
      </c>
      <c r="B310" s="29" t="s">
        <v>278</v>
      </c>
      <c r="C310" s="29" t="s">
        <v>92</v>
      </c>
      <c r="D310" s="29"/>
      <c r="E310" s="50" t="s">
        <v>352</v>
      </c>
      <c r="F310" s="51">
        <f t="shared" si="277"/>
        <v>80</v>
      </c>
      <c r="G310" s="51">
        <f t="shared" si="278"/>
        <v>0</v>
      </c>
      <c r="H310" s="51">
        <f t="shared" si="279"/>
        <v>0</v>
      </c>
      <c r="J310" s="46"/>
    </row>
    <row r="311" spans="1:10" ht="29.25" customHeight="1" x14ac:dyDescent="0.25">
      <c r="A311" s="5">
        <v>501</v>
      </c>
      <c r="B311" s="8" t="s">
        <v>278</v>
      </c>
      <c r="C311" s="8" t="s">
        <v>96</v>
      </c>
      <c r="D311" s="8"/>
      <c r="E311" s="54" t="s">
        <v>60</v>
      </c>
      <c r="F311" s="24">
        <f>F312</f>
        <v>80</v>
      </c>
      <c r="G311" s="24">
        <f>G312</f>
        <v>0</v>
      </c>
      <c r="H311" s="24">
        <f>H312</f>
        <v>0</v>
      </c>
      <c r="J311" s="46"/>
    </row>
    <row r="312" spans="1:10" ht="29.25" customHeight="1" x14ac:dyDescent="0.25">
      <c r="A312" s="5">
        <v>501</v>
      </c>
      <c r="B312" s="8" t="s">
        <v>278</v>
      </c>
      <c r="C312" s="12" t="s">
        <v>463</v>
      </c>
      <c r="D312" s="33"/>
      <c r="E312" s="33" t="s">
        <v>464</v>
      </c>
      <c r="F312" s="24">
        <f t="shared" ref="F312:F313" si="280">F313</f>
        <v>80</v>
      </c>
      <c r="G312" s="24">
        <f t="shared" ref="G312:G313" si="281">G313</f>
        <v>0</v>
      </c>
      <c r="H312" s="24">
        <f t="shared" ref="H312:H313" si="282">H313</f>
        <v>0</v>
      </c>
      <c r="J312" s="46"/>
    </row>
    <row r="313" spans="1:10" ht="66.75" customHeight="1" x14ac:dyDescent="0.25">
      <c r="A313" s="5">
        <v>501</v>
      </c>
      <c r="B313" s="8" t="s">
        <v>278</v>
      </c>
      <c r="C313" s="8" t="s">
        <v>461</v>
      </c>
      <c r="D313" s="8"/>
      <c r="E313" s="33" t="s">
        <v>462</v>
      </c>
      <c r="F313" s="24">
        <f t="shared" si="280"/>
        <v>80</v>
      </c>
      <c r="G313" s="24">
        <f t="shared" si="281"/>
        <v>0</v>
      </c>
      <c r="H313" s="24">
        <f t="shared" si="282"/>
        <v>0</v>
      </c>
      <c r="J313" s="46"/>
    </row>
    <row r="314" spans="1:10" ht="29.25" customHeight="1" x14ac:dyDescent="0.25">
      <c r="A314" s="5">
        <v>501</v>
      </c>
      <c r="B314" s="8" t="s">
        <v>278</v>
      </c>
      <c r="C314" s="8" t="s">
        <v>461</v>
      </c>
      <c r="D314" s="7">
        <v>200</v>
      </c>
      <c r="E314" s="52" t="s">
        <v>174</v>
      </c>
      <c r="F314" s="24">
        <v>80</v>
      </c>
      <c r="G314" s="24">
        <v>0</v>
      </c>
      <c r="H314" s="24">
        <v>0</v>
      </c>
      <c r="J314" s="46"/>
    </row>
    <row r="315" spans="1:10" ht="17.25" customHeight="1" x14ac:dyDescent="0.25">
      <c r="A315" s="5">
        <v>501</v>
      </c>
      <c r="B315" s="14" t="s">
        <v>64</v>
      </c>
      <c r="C315" s="8"/>
      <c r="D315" s="7"/>
      <c r="E315" s="52" t="s">
        <v>65</v>
      </c>
      <c r="F315" s="24">
        <f t="shared" ref="F315" si="283">F317</f>
        <v>2050</v>
      </c>
      <c r="G315" s="24">
        <f t="shared" ref="G315" si="284">G317</f>
        <v>2050</v>
      </c>
      <c r="H315" s="24">
        <f t="shared" ref="H315" si="285">H317</f>
        <v>2050</v>
      </c>
      <c r="J315" s="46"/>
    </row>
    <row r="316" spans="1:10" ht="16.5" customHeight="1" x14ac:dyDescent="0.25">
      <c r="A316" s="5">
        <v>501</v>
      </c>
      <c r="B316" s="18" t="s">
        <v>53</v>
      </c>
      <c r="C316" s="18"/>
      <c r="D316" s="5"/>
      <c r="E316" s="49" t="s">
        <v>54</v>
      </c>
      <c r="F316" s="44">
        <f t="shared" ref="F316:F318" si="286">F317</f>
        <v>2050</v>
      </c>
      <c r="G316" s="44">
        <f t="shared" ref="G316:G318" si="287">G317</f>
        <v>2050</v>
      </c>
      <c r="H316" s="44">
        <f t="shared" ref="H316:H318" si="288">H317</f>
        <v>2050</v>
      </c>
      <c r="J316" s="46"/>
    </row>
    <row r="317" spans="1:10" ht="54" customHeight="1" x14ac:dyDescent="0.25">
      <c r="A317" s="30">
        <v>501</v>
      </c>
      <c r="B317" s="31" t="s">
        <v>53</v>
      </c>
      <c r="C317" s="29" t="s">
        <v>77</v>
      </c>
      <c r="D317" s="28"/>
      <c r="E317" s="62" t="s">
        <v>282</v>
      </c>
      <c r="F317" s="51">
        <f t="shared" si="286"/>
        <v>2050</v>
      </c>
      <c r="G317" s="51">
        <f t="shared" si="287"/>
        <v>2050</v>
      </c>
      <c r="H317" s="51">
        <f t="shared" si="288"/>
        <v>2050</v>
      </c>
      <c r="J317" s="46"/>
    </row>
    <row r="318" spans="1:10" ht="55.5" customHeight="1" x14ac:dyDescent="0.25">
      <c r="A318" s="5">
        <v>501</v>
      </c>
      <c r="B318" s="14" t="s">
        <v>53</v>
      </c>
      <c r="C318" s="17" t="s">
        <v>89</v>
      </c>
      <c r="D318" s="7"/>
      <c r="E318" s="52" t="s">
        <v>363</v>
      </c>
      <c r="F318" s="24">
        <f t="shared" si="286"/>
        <v>2050</v>
      </c>
      <c r="G318" s="24">
        <f t="shared" si="287"/>
        <v>2050</v>
      </c>
      <c r="H318" s="24">
        <f t="shared" si="288"/>
        <v>2050</v>
      </c>
      <c r="J318" s="46"/>
    </row>
    <row r="319" spans="1:10" ht="38.25" customHeight="1" x14ac:dyDescent="0.25">
      <c r="A319" s="5">
        <v>501</v>
      </c>
      <c r="B319" s="14" t="s">
        <v>53</v>
      </c>
      <c r="C319" s="17" t="s">
        <v>139</v>
      </c>
      <c r="D319" s="7"/>
      <c r="E319" s="63" t="s">
        <v>364</v>
      </c>
      <c r="F319" s="24">
        <f t="shared" ref="F319" si="289">F320+F322</f>
        <v>2050</v>
      </c>
      <c r="G319" s="24">
        <f t="shared" ref="G319" si="290">G320+G322</f>
        <v>2050</v>
      </c>
      <c r="H319" s="24">
        <f t="shared" ref="H319" si="291">H320+H322</f>
        <v>2050</v>
      </c>
      <c r="J319" s="46"/>
    </row>
    <row r="320" spans="1:10" s="42" customFormat="1" ht="17.25" customHeight="1" x14ac:dyDescent="0.25">
      <c r="A320" s="5">
        <v>501</v>
      </c>
      <c r="B320" s="14" t="s">
        <v>53</v>
      </c>
      <c r="C320" s="17" t="s">
        <v>529</v>
      </c>
      <c r="D320" s="7"/>
      <c r="E320" s="63" t="s">
        <v>541</v>
      </c>
      <c r="F320" s="24">
        <f t="shared" ref="F320" si="292">F321</f>
        <v>1011.3</v>
      </c>
      <c r="G320" s="24">
        <f t="shared" ref="G320" si="293">G321</f>
        <v>1011.3</v>
      </c>
      <c r="H320" s="24">
        <f t="shared" ref="H320" si="294">H321</f>
        <v>1011.3</v>
      </c>
      <c r="J320" s="46"/>
    </row>
    <row r="321" spans="1:10" s="42" customFormat="1" ht="30.75" customHeight="1" x14ac:dyDescent="0.25">
      <c r="A321" s="5">
        <v>501</v>
      </c>
      <c r="B321" s="14" t="s">
        <v>53</v>
      </c>
      <c r="C321" s="17" t="s">
        <v>529</v>
      </c>
      <c r="D321" s="7">
        <v>600</v>
      </c>
      <c r="E321" s="54" t="s">
        <v>66</v>
      </c>
      <c r="F321" s="24">
        <v>1011.3</v>
      </c>
      <c r="G321" s="24">
        <v>1011.3</v>
      </c>
      <c r="H321" s="24">
        <v>1011.3</v>
      </c>
      <c r="J321" s="46"/>
    </row>
    <row r="322" spans="1:10" s="3" customFormat="1" ht="42.75" customHeight="1" x14ac:dyDescent="0.25">
      <c r="A322" s="5">
        <v>501</v>
      </c>
      <c r="B322" s="14" t="s">
        <v>53</v>
      </c>
      <c r="C322" s="17" t="s">
        <v>207</v>
      </c>
      <c r="D322" s="7"/>
      <c r="E322" s="54" t="s">
        <v>365</v>
      </c>
      <c r="F322" s="24">
        <f t="shared" ref="F322:H322" si="295">F323</f>
        <v>1038.7</v>
      </c>
      <c r="G322" s="24">
        <f t="shared" si="295"/>
        <v>1038.7</v>
      </c>
      <c r="H322" s="24">
        <f t="shared" si="295"/>
        <v>1038.7</v>
      </c>
      <c r="J322" s="46"/>
    </row>
    <row r="323" spans="1:10" ht="29.25" customHeight="1" x14ac:dyDescent="0.25">
      <c r="A323" s="5">
        <v>501</v>
      </c>
      <c r="B323" s="14" t="s">
        <v>53</v>
      </c>
      <c r="C323" s="17" t="s">
        <v>207</v>
      </c>
      <c r="D323" s="7">
        <v>600</v>
      </c>
      <c r="E323" s="52" t="s">
        <v>66</v>
      </c>
      <c r="F323" s="24">
        <v>1038.7</v>
      </c>
      <c r="G323" s="24">
        <v>1038.7</v>
      </c>
      <c r="H323" s="24">
        <v>1038.7</v>
      </c>
      <c r="J323" s="46"/>
    </row>
    <row r="324" spans="1:10" ht="25.5" x14ac:dyDescent="0.25">
      <c r="A324" s="27">
        <v>502</v>
      </c>
      <c r="B324" s="32"/>
      <c r="C324" s="32"/>
      <c r="D324" s="27"/>
      <c r="E324" s="27" t="s">
        <v>366</v>
      </c>
      <c r="F324" s="48">
        <f t="shared" ref="F324:F325" si="296">F325</f>
        <v>34</v>
      </c>
      <c r="G324" s="48">
        <f t="shared" ref="G324:G325" si="297">G325</f>
        <v>34</v>
      </c>
      <c r="H324" s="48">
        <f t="shared" ref="H324:H325" si="298">H325</f>
        <v>34</v>
      </c>
      <c r="J324" s="46"/>
    </row>
    <row r="325" spans="1:10" ht="18" customHeight="1" x14ac:dyDescent="0.25">
      <c r="A325" s="7">
        <v>502</v>
      </c>
      <c r="B325" s="8" t="s">
        <v>6</v>
      </c>
      <c r="C325" s="8"/>
      <c r="D325" s="7"/>
      <c r="E325" s="74" t="s">
        <v>8</v>
      </c>
      <c r="F325" s="24">
        <f t="shared" si="296"/>
        <v>34</v>
      </c>
      <c r="G325" s="24">
        <f t="shared" si="297"/>
        <v>34</v>
      </c>
      <c r="H325" s="24">
        <f t="shared" si="298"/>
        <v>34</v>
      </c>
      <c r="J325" s="46"/>
    </row>
    <row r="326" spans="1:10" ht="43.5" customHeight="1" x14ac:dyDescent="0.25">
      <c r="A326" s="7">
        <v>502</v>
      </c>
      <c r="B326" s="6" t="s">
        <v>34</v>
      </c>
      <c r="C326" s="6"/>
      <c r="D326" s="5"/>
      <c r="E326" s="53" t="s">
        <v>562</v>
      </c>
      <c r="F326" s="44">
        <f t="shared" ref="F326" si="299">F328</f>
        <v>34</v>
      </c>
      <c r="G326" s="44">
        <f t="shared" ref="G326" si="300">G328</f>
        <v>34</v>
      </c>
      <c r="H326" s="44">
        <f t="shared" ref="H326" si="301">H328</f>
        <v>34</v>
      </c>
      <c r="J326" s="46"/>
    </row>
    <row r="327" spans="1:10" ht="30" customHeight="1" x14ac:dyDescent="0.25">
      <c r="A327" s="28">
        <v>502</v>
      </c>
      <c r="B327" s="29" t="s">
        <v>34</v>
      </c>
      <c r="C327" s="29" t="s">
        <v>81</v>
      </c>
      <c r="D327" s="28"/>
      <c r="E327" s="62" t="s">
        <v>285</v>
      </c>
      <c r="F327" s="51">
        <f t="shared" ref="F327" si="302">F328</f>
        <v>34</v>
      </c>
      <c r="G327" s="51">
        <f t="shared" ref="G327" si="303">G328</f>
        <v>34</v>
      </c>
      <c r="H327" s="51">
        <f t="shared" ref="H327" si="304">H328</f>
        <v>34</v>
      </c>
      <c r="J327" s="46"/>
    </row>
    <row r="328" spans="1:10" ht="39.75" customHeight="1" x14ac:dyDescent="0.25">
      <c r="A328" s="7">
        <v>502</v>
      </c>
      <c r="B328" s="8" t="s">
        <v>34</v>
      </c>
      <c r="C328" s="8" t="s">
        <v>190</v>
      </c>
      <c r="D328" s="7"/>
      <c r="E328" s="54" t="s">
        <v>367</v>
      </c>
      <c r="F328" s="24">
        <f t="shared" ref="F328:H329" si="305">F329</f>
        <v>34</v>
      </c>
      <c r="G328" s="24">
        <f t="shared" si="305"/>
        <v>34</v>
      </c>
      <c r="H328" s="24">
        <f t="shared" si="305"/>
        <v>34</v>
      </c>
      <c r="J328" s="46"/>
    </row>
    <row r="329" spans="1:10" ht="29.25" customHeight="1" x14ac:dyDescent="0.25">
      <c r="A329" s="7">
        <v>502</v>
      </c>
      <c r="B329" s="8" t="s">
        <v>34</v>
      </c>
      <c r="C329" s="8" t="s">
        <v>109</v>
      </c>
      <c r="D329" s="7"/>
      <c r="E329" s="53" t="s">
        <v>368</v>
      </c>
      <c r="F329" s="24">
        <f t="shared" si="305"/>
        <v>34</v>
      </c>
      <c r="G329" s="24">
        <f t="shared" si="305"/>
        <v>34</v>
      </c>
      <c r="H329" s="24">
        <f t="shared" si="305"/>
        <v>34</v>
      </c>
      <c r="J329" s="46"/>
    </row>
    <row r="330" spans="1:10" ht="30" customHeight="1" x14ac:dyDescent="0.25">
      <c r="A330" s="7">
        <v>502</v>
      </c>
      <c r="B330" s="8" t="s">
        <v>34</v>
      </c>
      <c r="C330" s="8" t="s">
        <v>109</v>
      </c>
      <c r="D330" s="7">
        <v>200</v>
      </c>
      <c r="E330" s="52" t="s">
        <v>174</v>
      </c>
      <c r="F330" s="24">
        <v>34</v>
      </c>
      <c r="G330" s="24">
        <v>34</v>
      </c>
      <c r="H330" s="24">
        <v>34</v>
      </c>
      <c r="J330" s="46"/>
    </row>
    <row r="331" spans="1:10" ht="45.75" customHeight="1" x14ac:dyDescent="0.25">
      <c r="A331" s="27">
        <v>503</v>
      </c>
      <c r="B331" s="32"/>
      <c r="C331" s="32"/>
      <c r="D331" s="27"/>
      <c r="E331" s="27" t="s">
        <v>370</v>
      </c>
      <c r="F331" s="48">
        <f t="shared" ref="F331:F335" si="306">F332</f>
        <v>2147.7999999999997</v>
      </c>
      <c r="G331" s="48">
        <f t="shared" ref="G331:G335" si="307">G332</f>
        <v>2147.7999999999997</v>
      </c>
      <c r="H331" s="48">
        <f t="shared" ref="H331:H335" si="308">H332</f>
        <v>2147.7999999999997</v>
      </c>
      <c r="J331" s="46"/>
    </row>
    <row r="332" spans="1:10" ht="18" customHeight="1" x14ac:dyDescent="0.25">
      <c r="A332" s="7">
        <v>503</v>
      </c>
      <c r="B332" s="8" t="s">
        <v>6</v>
      </c>
      <c r="C332" s="8"/>
      <c r="D332" s="7"/>
      <c r="E332" s="74" t="s">
        <v>8</v>
      </c>
      <c r="F332" s="24">
        <f t="shared" si="306"/>
        <v>2147.7999999999997</v>
      </c>
      <c r="G332" s="24">
        <f t="shared" si="307"/>
        <v>2147.7999999999997</v>
      </c>
      <c r="H332" s="24">
        <f t="shared" si="308"/>
        <v>2147.7999999999997</v>
      </c>
      <c r="J332" s="46"/>
    </row>
    <row r="333" spans="1:10" ht="43.5" customHeight="1" x14ac:dyDescent="0.25">
      <c r="A333" s="7">
        <v>503</v>
      </c>
      <c r="B333" s="8" t="s">
        <v>35</v>
      </c>
      <c r="C333" s="8"/>
      <c r="D333" s="7"/>
      <c r="E333" s="52" t="s">
        <v>71</v>
      </c>
      <c r="F333" s="24">
        <f t="shared" si="306"/>
        <v>2147.7999999999997</v>
      </c>
      <c r="G333" s="24">
        <f t="shared" si="307"/>
        <v>2147.7999999999997</v>
      </c>
      <c r="H333" s="24">
        <f t="shared" si="308"/>
        <v>2147.7999999999997</v>
      </c>
      <c r="J333" s="46"/>
    </row>
    <row r="334" spans="1:10" ht="27.75" customHeight="1" x14ac:dyDescent="0.25">
      <c r="A334" s="28">
        <v>503</v>
      </c>
      <c r="B334" s="29" t="s">
        <v>35</v>
      </c>
      <c r="C334" s="29" t="s">
        <v>81</v>
      </c>
      <c r="D334" s="28"/>
      <c r="E334" s="62" t="s">
        <v>285</v>
      </c>
      <c r="F334" s="51">
        <f t="shared" si="306"/>
        <v>2147.7999999999997</v>
      </c>
      <c r="G334" s="51">
        <f t="shared" si="307"/>
        <v>2147.7999999999997</v>
      </c>
      <c r="H334" s="51">
        <f t="shared" si="308"/>
        <v>2147.7999999999997</v>
      </c>
      <c r="J334" s="46"/>
    </row>
    <row r="335" spans="1:10" ht="40.5" customHeight="1" x14ac:dyDescent="0.25">
      <c r="A335" s="7">
        <v>503</v>
      </c>
      <c r="B335" s="8" t="s">
        <v>35</v>
      </c>
      <c r="C335" s="8" t="s">
        <v>190</v>
      </c>
      <c r="D335" s="7"/>
      <c r="E335" s="54" t="s">
        <v>367</v>
      </c>
      <c r="F335" s="24">
        <f t="shared" si="306"/>
        <v>2147.7999999999997</v>
      </c>
      <c r="G335" s="24">
        <f t="shared" si="307"/>
        <v>2147.7999999999997</v>
      </c>
      <c r="H335" s="24">
        <f t="shared" si="308"/>
        <v>2147.7999999999997</v>
      </c>
      <c r="J335" s="46"/>
    </row>
    <row r="336" spans="1:10" ht="28.5" customHeight="1" x14ac:dyDescent="0.25">
      <c r="A336" s="7">
        <v>503</v>
      </c>
      <c r="B336" s="8" t="s">
        <v>35</v>
      </c>
      <c r="C336" s="8" t="s">
        <v>110</v>
      </c>
      <c r="D336" s="7"/>
      <c r="E336" s="52" t="s">
        <v>369</v>
      </c>
      <c r="F336" s="24">
        <f t="shared" ref="F336" si="309">F337+F338</f>
        <v>2147.7999999999997</v>
      </c>
      <c r="G336" s="24">
        <f t="shared" ref="G336" si="310">G337+G338</f>
        <v>2147.7999999999997</v>
      </c>
      <c r="H336" s="24">
        <f t="shared" ref="H336" si="311">H337+H338</f>
        <v>2147.7999999999997</v>
      </c>
      <c r="J336" s="46"/>
    </row>
    <row r="337" spans="1:10" ht="68.25" customHeight="1" x14ac:dyDescent="0.25">
      <c r="A337" s="7">
        <v>503</v>
      </c>
      <c r="B337" s="8" t="s">
        <v>35</v>
      </c>
      <c r="C337" s="8" t="s">
        <v>110</v>
      </c>
      <c r="D337" s="7">
        <v>100</v>
      </c>
      <c r="E337" s="52" t="s">
        <v>25</v>
      </c>
      <c r="F337" s="24">
        <v>2144.6</v>
      </c>
      <c r="G337" s="24">
        <v>2144.6</v>
      </c>
      <c r="H337" s="24">
        <v>2144.6</v>
      </c>
      <c r="J337" s="46"/>
    </row>
    <row r="338" spans="1:10" ht="32.25" customHeight="1" x14ac:dyDescent="0.25">
      <c r="A338" s="7">
        <v>503</v>
      </c>
      <c r="B338" s="8" t="s">
        <v>35</v>
      </c>
      <c r="C338" s="8" t="s">
        <v>110</v>
      </c>
      <c r="D338" s="7">
        <v>200</v>
      </c>
      <c r="E338" s="52" t="s">
        <v>174</v>
      </c>
      <c r="F338" s="24">
        <v>3.2</v>
      </c>
      <c r="G338" s="24">
        <v>3.2</v>
      </c>
      <c r="H338" s="24">
        <v>3.2</v>
      </c>
      <c r="J338" s="46"/>
    </row>
    <row r="339" spans="1:10" ht="42" customHeight="1" x14ac:dyDescent="0.25">
      <c r="A339" s="25">
        <v>519</v>
      </c>
      <c r="B339" s="26"/>
      <c r="C339" s="26"/>
      <c r="D339" s="25"/>
      <c r="E339" s="27" t="s">
        <v>455</v>
      </c>
      <c r="F339" s="48">
        <f>F340+F362+F382</f>
        <v>8883.6</v>
      </c>
      <c r="G339" s="48">
        <f>G340+G362+G382</f>
        <v>9531.7000000000007</v>
      </c>
      <c r="H339" s="48">
        <f>H340+H362+H382</f>
        <v>9419</v>
      </c>
      <c r="J339" s="46"/>
    </row>
    <row r="340" spans="1:10" ht="16.5" customHeight="1" x14ac:dyDescent="0.25">
      <c r="A340" s="7">
        <v>519</v>
      </c>
      <c r="B340" s="8" t="s">
        <v>6</v>
      </c>
      <c r="C340" s="8"/>
      <c r="D340" s="7"/>
      <c r="E340" s="74" t="s">
        <v>8</v>
      </c>
      <c r="F340" s="24">
        <f t="shared" ref="F340:H341" si="312">F341</f>
        <v>5945</v>
      </c>
      <c r="G340" s="24">
        <f t="shared" si="312"/>
        <v>5737.2</v>
      </c>
      <c r="H340" s="24">
        <f t="shared" si="312"/>
        <v>5737.2</v>
      </c>
      <c r="J340" s="46"/>
    </row>
    <row r="341" spans="1:10" ht="16.5" customHeight="1" x14ac:dyDescent="0.25">
      <c r="A341" s="7">
        <v>519</v>
      </c>
      <c r="B341" s="8" t="s">
        <v>29</v>
      </c>
      <c r="C341" s="8"/>
      <c r="D341" s="7"/>
      <c r="E341" s="74" t="s">
        <v>39</v>
      </c>
      <c r="F341" s="24">
        <f t="shared" si="312"/>
        <v>5945</v>
      </c>
      <c r="G341" s="24">
        <f t="shared" si="312"/>
        <v>5737.2</v>
      </c>
      <c r="H341" s="24">
        <f t="shared" si="312"/>
        <v>5737.2</v>
      </c>
      <c r="J341" s="46"/>
    </row>
    <row r="342" spans="1:10" ht="53.25" customHeight="1" x14ac:dyDescent="0.25">
      <c r="A342" s="28">
        <v>519</v>
      </c>
      <c r="B342" s="29" t="s">
        <v>29</v>
      </c>
      <c r="C342" s="29" t="s">
        <v>90</v>
      </c>
      <c r="D342" s="28"/>
      <c r="E342" s="50" t="s">
        <v>451</v>
      </c>
      <c r="F342" s="51">
        <f>F343+F356</f>
        <v>5945</v>
      </c>
      <c r="G342" s="51">
        <f>G343+G356</f>
        <v>5737.2</v>
      </c>
      <c r="H342" s="51">
        <f>H343+H356</f>
        <v>5737.2</v>
      </c>
      <c r="J342" s="46"/>
    </row>
    <row r="343" spans="1:10" ht="41.25" customHeight="1" x14ac:dyDescent="0.25">
      <c r="A343" s="7">
        <v>519</v>
      </c>
      <c r="B343" s="8" t="s">
        <v>29</v>
      </c>
      <c r="C343" s="8" t="s">
        <v>91</v>
      </c>
      <c r="D343" s="7"/>
      <c r="E343" s="52" t="s">
        <v>452</v>
      </c>
      <c r="F343" s="24">
        <f>F344+F351</f>
        <v>753.8</v>
      </c>
      <c r="G343" s="24">
        <f>G344+G351</f>
        <v>546</v>
      </c>
      <c r="H343" s="24">
        <f>H344+H351</f>
        <v>546</v>
      </c>
      <c r="J343" s="46"/>
    </row>
    <row r="344" spans="1:10" ht="31.5" customHeight="1" x14ac:dyDescent="0.25">
      <c r="A344" s="7">
        <v>519</v>
      </c>
      <c r="B344" s="8" t="s">
        <v>29</v>
      </c>
      <c r="C344" s="8" t="s">
        <v>477</v>
      </c>
      <c r="D344" s="7"/>
      <c r="E344" s="61" t="s">
        <v>453</v>
      </c>
      <c r="F344" s="24">
        <f>F345+F347+F349</f>
        <v>315</v>
      </c>
      <c r="G344" s="24">
        <f>G345+G347+G349</f>
        <v>150</v>
      </c>
      <c r="H344" s="24">
        <f>H345+H347+H349</f>
        <v>150</v>
      </c>
      <c r="J344" s="46"/>
    </row>
    <row r="345" spans="1:10" s="3" customFormat="1" ht="15.75" customHeight="1" x14ac:dyDescent="0.25">
      <c r="A345" s="7">
        <v>519</v>
      </c>
      <c r="B345" s="8" t="s">
        <v>29</v>
      </c>
      <c r="C345" s="8" t="s">
        <v>480</v>
      </c>
      <c r="D345" s="7"/>
      <c r="E345" s="54" t="s">
        <v>165</v>
      </c>
      <c r="F345" s="24">
        <f t="shared" ref="F345" si="313">F346</f>
        <v>100</v>
      </c>
      <c r="G345" s="24">
        <f t="shared" ref="G345" si="314">G346</f>
        <v>100</v>
      </c>
      <c r="H345" s="24">
        <f t="shared" ref="H345" si="315">H346</f>
        <v>100</v>
      </c>
      <c r="J345" s="46"/>
    </row>
    <row r="346" spans="1:10" ht="30" customHeight="1" x14ac:dyDescent="0.25">
      <c r="A346" s="7">
        <v>519</v>
      </c>
      <c r="B346" s="8" t="s">
        <v>29</v>
      </c>
      <c r="C346" s="8" t="s">
        <v>480</v>
      </c>
      <c r="D346" s="7">
        <v>200</v>
      </c>
      <c r="E346" s="52" t="s">
        <v>174</v>
      </c>
      <c r="F346" s="24">
        <v>100</v>
      </c>
      <c r="G346" s="24">
        <v>100</v>
      </c>
      <c r="H346" s="24">
        <v>100</v>
      </c>
      <c r="J346" s="46"/>
    </row>
    <row r="347" spans="1:10" ht="43.5" customHeight="1" x14ac:dyDescent="0.25">
      <c r="A347" s="7">
        <v>519</v>
      </c>
      <c r="B347" s="8" t="s">
        <v>29</v>
      </c>
      <c r="C347" s="8" t="s">
        <v>481</v>
      </c>
      <c r="D347" s="7"/>
      <c r="E347" s="54" t="s">
        <v>169</v>
      </c>
      <c r="F347" s="24">
        <f t="shared" ref="F347" si="316">F348</f>
        <v>50</v>
      </c>
      <c r="G347" s="24">
        <f t="shared" ref="G347" si="317">G348</f>
        <v>50</v>
      </c>
      <c r="H347" s="24">
        <f t="shared" ref="H347" si="318">H348</f>
        <v>50</v>
      </c>
      <c r="J347" s="46"/>
    </row>
    <row r="348" spans="1:10" ht="29.25" customHeight="1" x14ac:dyDescent="0.25">
      <c r="A348" s="7">
        <v>519</v>
      </c>
      <c r="B348" s="8" t="s">
        <v>29</v>
      </c>
      <c r="C348" s="8" t="s">
        <v>481</v>
      </c>
      <c r="D348" s="7">
        <v>200</v>
      </c>
      <c r="E348" s="52" t="s">
        <v>174</v>
      </c>
      <c r="F348" s="24">
        <v>50</v>
      </c>
      <c r="G348" s="24">
        <v>50</v>
      </c>
      <c r="H348" s="24">
        <v>50</v>
      </c>
      <c r="J348" s="46"/>
    </row>
    <row r="349" spans="1:10" s="42" customFormat="1" ht="29.25" customHeight="1" x14ac:dyDescent="0.25">
      <c r="A349" s="7">
        <v>519</v>
      </c>
      <c r="B349" s="8" t="s">
        <v>29</v>
      </c>
      <c r="C349" s="8" t="s">
        <v>478</v>
      </c>
      <c r="D349" s="7"/>
      <c r="E349" s="97" t="s">
        <v>460</v>
      </c>
      <c r="F349" s="24">
        <f>F350</f>
        <v>165</v>
      </c>
      <c r="G349" s="24">
        <f>G350</f>
        <v>0</v>
      </c>
      <c r="H349" s="24">
        <f>H350</f>
        <v>0</v>
      </c>
      <c r="J349" s="46"/>
    </row>
    <row r="350" spans="1:10" s="42" customFormat="1" ht="29.25" customHeight="1" x14ac:dyDescent="0.25">
      <c r="A350" s="7">
        <v>519</v>
      </c>
      <c r="B350" s="8" t="s">
        <v>29</v>
      </c>
      <c r="C350" s="8" t="s">
        <v>478</v>
      </c>
      <c r="D350" s="7">
        <v>200</v>
      </c>
      <c r="E350" s="52" t="s">
        <v>174</v>
      </c>
      <c r="F350" s="24">
        <v>165</v>
      </c>
      <c r="G350" s="24">
        <v>0</v>
      </c>
      <c r="H350" s="24">
        <v>0</v>
      </c>
      <c r="J350" s="46"/>
    </row>
    <row r="351" spans="1:10" ht="40.5" customHeight="1" x14ac:dyDescent="0.25">
      <c r="A351" s="7">
        <v>519</v>
      </c>
      <c r="B351" s="8" t="s">
        <v>29</v>
      </c>
      <c r="C351" s="8" t="s">
        <v>482</v>
      </c>
      <c r="D351" s="7"/>
      <c r="E351" s="52" t="s">
        <v>454</v>
      </c>
      <c r="F351" s="24">
        <f>F352+F354</f>
        <v>438.8</v>
      </c>
      <c r="G351" s="24">
        <f>G352+G354</f>
        <v>396</v>
      </c>
      <c r="H351" s="24">
        <f>H352+H354</f>
        <v>396</v>
      </c>
      <c r="J351" s="46"/>
    </row>
    <row r="352" spans="1:10" ht="18" customHeight="1" x14ac:dyDescent="0.25">
      <c r="A352" s="7">
        <v>519</v>
      </c>
      <c r="B352" s="8" t="s">
        <v>29</v>
      </c>
      <c r="C352" s="8" t="s">
        <v>483</v>
      </c>
      <c r="D352" s="7"/>
      <c r="E352" s="52" t="s">
        <v>458</v>
      </c>
      <c r="F352" s="24">
        <f t="shared" ref="F352:H352" si="319">F353</f>
        <v>42.8</v>
      </c>
      <c r="G352" s="24">
        <f t="shared" si="319"/>
        <v>0</v>
      </c>
      <c r="H352" s="24">
        <f t="shared" si="319"/>
        <v>0</v>
      </c>
      <c r="J352" s="46"/>
    </row>
    <row r="353" spans="1:10" ht="29.25" customHeight="1" x14ac:dyDescent="0.25">
      <c r="A353" s="7">
        <v>519</v>
      </c>
      <c r="B353" s="8" t="s">
        <v>29</v>
      </c>
      <c r="C353" s="8" t="s">
        <v>483</v>
      </c>
      <c r="D353" s="7">
        <v>200</v>
      </c>
      <c r="E353" s="52" t="s">
        <v>174</v>
      </c>
      <c r="F353" s="24">
        <v>42.8</v>
      </c>
      <c r="G353" s="24">
        <v>0</v>
      </c>
      <c r="H353" s="24">
        <v>0</v>
      </c>
      <c r="J353" s="46"/>
    </row>
    <row r="354" spans="1:10" s="42" customFormat="1" ht="29.25" customHeight="1" x14ac:dyDescent="0.25">
      <c r="A354" s="7">
        <v>519</v>
      </c>
      <c r="B354" s="8" t="s">
        <v>29</v>
      </c>
      <c r="C354" s="8" t="s">
        <v>550</v>
      </c>
      <c r="D354" s="7"/>
      <c r="E354" s="52" t="s">
        <v>549</v>
      </c>
      <c r="F354" s="24">
        <f>F355</f>
        <v>396</v>
      </c>
      <c r="G354" s="24">
        <f>G355</f>
        <v>396</v>
      </c>
      <c r="H354" s="24">
        <f>H355</f>
        <v>396</v>
      </c>
      <c r="J354" s="46"/>
    </row>
    <row r="355" spans="1:10" s="42" customFormat="1" ht="29.25" customHeight="1" x14ac:dyDescent="0.25">
      <c r="A355" s="7">
        <v>519</v>
      </c>
      <c r="B355" s="8" t="s">
        <v>29</v>
      </c>
      <c r="C355" s="8" t="s">
        <v>550</v>
      </c>
      <c r="D355" s="7">
        <v>200</v>
      </c>
      <c r="E355" s="52" t="s">
        <v>174</v>
      </c>
      <c r="F355" s="24">
        <v>396</v>
      </c>
      <c r="G355" s="24">
        <v>396</v>
      </c>
      <c r="H355" s="24">
        <v>396</v>
      </c>
      <c r="J355" s="46"/>
    </row>
    <row r="356" spans="1:10" ht="17.25" customHeight="1" x14ac:dyDescent="0.25">
      <c r="A356" s="7">
        <v>519</v>
      </c>
      <c r="B356" s="8" t="s">
        <v>29</v>
      </c>
      <c r="C356" s="8" t="s">
        <v>127</v>
      </c>
      <c r="D356" s="7"/>
      <c r="E356" s="74" t="s">
        <v>26</v>
      </c>
      <c r="F356" s="24">
        <f t="shared" ref="F356" si="320">F358</f>
        <v>5191.2</v>
      </c>
      <c r="G356" s="24">
        <f t="shared" ref="G356" si="321">G358</f>
        <v>5191.2</v>
      </c>
      <c r="H356" s="24">
        <f t="shared" ref="H356" si="322">H358</f>
        <v>5191.2</v>
      </c>
      <c r="J356" s="46"/>
    </row>
    <row r="357" spans="1:10" ht="30.75" customHeight="1" x14ac:dyDescent="0.25">
      <c r="A357" s="7">
        <v>519</v>
      </c>
      <c r="B357" s="8" t="s">
        <v>29</v>
      </c>
      <c r="C357" s="8" t="s">
        <v>183</v>
      </c>
      <c r="D357" s="7"/>
      <c r="E357" s="53" t="s">
        <v>215</v>
      </c>
      <c r="F357" s="24">
        <f t="shared" ref="F357" si="323">F358</f>
        <v>5191.2</v>
      </c>
      <c r="G357" s="24">
        <f t="shared" ref="G357" si="324">G358</f>
        <v>5191.2</v>
      </c>
      <c r="H357" s="24">
        <f t="shared" ref="H357" si="325">H358</f>
        <v>5191.2</v>
      </c>
      <c r="J357" s="46"/>
    </row>
    <row r="358" spans="1:10" s="3" customFormat="1" ht="41.25" customHeight="1" x14ac:dyDescent="0.25">
      <c r="A358" s="7">
        <v>519</v>
      </c>
      <c r="B358" s="8" t="s">
        <v>29</v>
      </c>
      <c r="C358" s="8" t="s">
        <v>184</v>
      </c>
      <c r="D358" s="7"/>
      <c r="E358" s="54" t="s">
        <v>283</v>
      </c>
      <c r="F358" s="24">
        <f t="shared" ref="F358" si="326">F359+F360+F361</f>
        <v>5191.2</v>
      </c>
      <c r="G358" s="24">
        <f t="shared" ref="G358" si="327">G359+G360+G361</f>
        <v>5191.2</v>
      </c>
      <c r="H358" s="24">
        <f t="shared" ref="H358" si="328">H359+H360+H361</f>
        <v>5191.2</v>
      </c>
      <c r="J358" s="46"/>
    </row>
    <row r="359" spans="1:10" ht="66" customHeight="1" x14ac:dyDescent="0.25">
      <c r="A359" s="7">
        <v>519</v>
      </c>
      <c r="B359" s="8" t="s">
        <v>29</v>
      </c>
      <c r="C359" s="8" t="s">
        <v>184</v>
      </c>
      <c r="D359" s="7">
        <v>100</v>
      </c>
      <c r="E359" s="53" t="s">
        <v>25</v>
      </c>
      <c r="F359" s="24">
        <v>5013.6000000000004</v>
      </c>
      <c r="G359" s="24">
        <v>5013.6000000000004</v>
      </c>
      <c r="H359" s="24">
        <v>5013.6000000000004</v>
      </c>
      <c r="J359" s="46"/>
    </row>
    <row r="360" spans="1:10" ht="28.5" customHeight="1" x14ac:dyDescent="0.25">
      <c r="A360" s="7">
        <v>519</v>
      </c>
      <c r="B360" s="8" t="s">
        <v>29</v>
      </c>
      <c r="C360" s="8" t="s">
        <v>184</v>
      </c>
      <c r="D360" s="7">
        <v>200</v>
      </c>
      <c r="E360" s="52" t="s">
        <v>174</v>
      </c>
      <c r="F360" s="24">
        <v>173.4</v>
      </c>
      <c r="G360" s="24">
        <v>173.4</v>
      </c>
      <c r="H360" s="24">
        <v>173.4</v>
      </c>
      <c r="J360" s="46"/>
    </row>
    <row r="361" spans="1:10" ht="18" customHeight="1" x14ac:dyDescent="0.25">
      <c r="A361" s="7">
        <v>519</v>
      </c>
      <c r="B361" s="8" t="s">
        <v>29</v>
      </c>
      <c r="C361" s="8" t="s">
        <v>184</v>
      </c>
      <c r="D361" s="7">
        <v>800</v>
      </c>
      <c r="E361" s="52" t="s">
        <v>38</v>
      </c>
      <c r="F361" s="24">
        <v>4.2</v>
      </c>
      <c r="G361" s="24">
        <v>4.2</v>
      </c>
      <c r="H361" s="24">
        <v>4.2</v>
      </c>
      <c r="J361" s="46"/>
    </row>
    <row r="362" spans="1:10" ht="15.75" customHeight="1" x14ac:dyDescent="0.25">
      <c r="A362" s="7">
        <v>519</v>
      </c>
      <c r="B362" s="8" t="s">
        <v>44</v>
      </c>
      <c r="C362" s="8"/>
      <c r="D362" s="7"/>
      <c r="E362" s="53" t="s">
        <v>45</v>
      </c>
      <c r="F362" s="24">
        <f t="shared" ref="F362:G362" si="329">F368+F374+F363</f>
        <v>1681.9</v>
      </c>
      <c r="G362" s="24">
        <f t="shared" si="329"/>
        <v>2533</v>
      </c>
      <c r="H362" s="24">
        <f t="shared" ref="H362" si="330">H368+H374+H363</f>
        <v>2415.4</v>
      </c>
      <c r="J362" s="46"/>
    </row>
    <row r="363" spans="1:10" s="42" customFormat="1" ht="15.75" customHeight="1" x14ac:dyDescent="0.25">
      <c r="A363" s="7">
        <v>519</v>
      </c>
      <c r="B363" s="8" t="s">
        <v>543</v>
      </c>
      <c r="C363" s="12"/>
      <c r="D363" s="16"/>
      <c r="E363" s="73" t="s">
        <v>548</v>
      </c>
      <c r="F363" s="24">
        <f t="shared" ref="F363:H365" si="331">F364</f>
        <v>1533</v>
      </c>
      <c r="G363" s="24">
        <f t="shared" si="331"/>
        <v>2266.5</v>
      </c>
      <c r="H363" s="24">
        <f t="shared" si="331"/>
        <v>2266.5</v>
      </c>
      <c r="J363" s="46"/>
    </row>
    <row r="364" spans="1:10" s="42" customFormat="1" ht="41.25" customHeight="1" x14ac:dyDescent="0.25">
      <c r="A364" s="7">
        <v>519</v>
      </c>
      <c r="B364" s="8" t="s">
        <v>543</v>
      </c>
      <c r="C364" s="12" t="s">
        <v>91</v>
      </c>
      <c r="D364" s="16"/>
      <c r="E364" s="73" t="s">
        <v>452</v>
      </c>
      <c r="F364" s="24">
        <f t="shared" si="331"/>
        <v>1533</v>
      </c>
      <c r="G364" s="24">
        <f t="shared" si="331"/>
        <v>2266.5</v>
      </c>
      <c r="H364" s="24">
        <f t="shared" si="331"/>
        <v>2266.5</v>
      </c>
      <c r="J364" s="46"/>
    </row>
    <row r="365" spans="1:10" s="42" customFormat="1" ht="29.25" customHeight="1" x14ac:dyDescent="0.25">
      <c r="A365" s="7">
        <v>519</v>
      </c>
      <c r="B365" s="8" t="s">
        <v>543</v>
      </c>
      <c r="C365" s="12" t="s">
        <v>477</v>
      </c>
      <c r="D365" s="16"/>
      <c r="E365" s="73" t="s">
        <v>453</v>
      </c>
      <c r="F365" s="24">
        <f t="shared" si="331"/>
        <v>1533</v>
      </c>
      <c r="G365" s="24">
        <f t="shared" si="331"/>
        <v>2266.5</v>
      </c>
      <c r="H365" s="24">
        <f t="shared" si="331"/>
        <v>2266.5</v>
      </c>
      <c r="J365" s="46"/>
    </row>
    <row r="366" spans="1:10" s="42" customFormat="1" ht="29.25" customHeight="1" x14ac:dyDescent="0.25">
      <c r="A366" s="7">
        <v>519</v>
      </c>
      <c r="B366" s="8" t="s">
        <v>543</v>
      </c>
      <c r="C366" s="12" t="s">
        <v>531</v>
      </c>
      <c r="D366" s="16"/>
      <c r="E366" s="71" t="s">
        <v>530</v>
      </c>
      <c r="F366" s="24">
        <f t="shared" ref="F366:H366" si="332">F367</f>
        <v>1533</v>
      </c>
      <c r="G366" s="24">
        <f t="shared" si="332"/>
        <v>2266.5</v>
      </c>
      <c r="H366" s="24">
        <f t="shared" si="332"/>
        <v>2266.5</v>
      </c>
      <c r="J366" s="46"/>
    </row>
    <row r="367" spans="1:10" s="42" customFormat="1" ht="15.75" customHeight="1" x14ac:dyDescent="0.25">
      <c r="A367" s="7">
        <v>519</v>
      </c>
      <c r="B367" s="8" t="s">
        <v>543</v>
      </c>
      <c r="C367" s="12" t="s">
        <v>531</v>
      </c>
      <c r="D367" s="16">
        <v>200</v>
      </c>
      <c r="E367" s="71" t="s">
        <v>174</v>
      </c>
      <c r="F367" s="24">
        <v>1533</v>
      </c>
      <c r="G367" s="24">
        <v>2266.5</v>
      </c>
      <c r="H367" s="24">
        <v>2266.5</v>
      </c>
      <c r="J367" s="46"/>
    </row>
    <row r="368" spans="1:10" ht="17.25" customHeight="1" x14ac:dyDescent="0.25">
      <c r="A368" s="7">
        <v>519</v>
      </c>
      <c r="B368" s="8" t="s">
        <v>249</v>
      </c>
      <c r="C368" s="8"/>
      <c r="D368" s="7"/>
      <c r="E368" s="53" t="s">
        <v>250</v>
      </c>
      <c r="F368" s="24">
        <f t="shared" ref="F368" si="333">F369</f>
        <v>48.9</v>
      </c>
      <c r="G368" s="24">
        <f t="shared" ref="G368" si="334">G369</f>
        <v>48.9</v>
      </c>
      <c r="H368" s="24">
        <f t="shared" ref="H368" si="335">H369</f>
        <v>48.9</v>
      </c>
      <c r="J368" s="46"/>
    </row>
    <row r="369" spans="1:10" ht="54.75" customHeight="1" x14ac:dyDescent="0.25">
      <c r="A369" s="28">
        <v>519</v>
      </c>
      <c r="B369" s="29" t="s">
        <v>249</v>
      </c>
      <c r="C369" s="29" t="s">
        <v>90</v>
      </c>
      <c r="D369" s="28"/>
      <c r="E369" s="50" t="s">
        <v>451</v>
      </c>
      <c r="F369" s="51">
        <f t="shared" ref="F369:H369" si="336">F370</f>
        <v>48.9</v>
      </c>
      <c r="G369" s="51">
        <f t="shared" si="336"/>
        <v>48.9</v>
      </c>
      <c r="H369" s="51">
        <f t="shared" si="336"/>
        <v>48.9</v>
      </c>
      <c r="J369" s="46"/>
    </row>
    <row r="370" spans="1:10" ht="39" customHeight="1" x14ac:dyDescent="0.25">
      <c r="A370" s="7">
        <v>519</v>
      </c>
      <c r="B370" s="8" t="s">
        <v>249</v>
      </c>
      <c r="C370" s="8" t="s">
        <v>91</v>
      </c>
      <c r="D370" s="7"/>
      <c r="E370" s="53" t="s">
        <v>452</v>
      </c>
      <c r="F370" s="24">
        <f t="shared" ref="F370" si="337">F373</f>
        <v>48.9</v>
      </c>
      <c r="G370" s="24">
        <f t="shared" ref="G370" si="338">G373</f>
        <v>48.9</v>
      </c>
      <c r="H370" s="24">
        <f t="shared" ref="H370" si="339">H373</f>
        <v>48.9</v>
      </c>
      <c r="J370" s="46"/>
    </row>
    <row r="371" spans="1:10" ht="42.75" customHeight="1" x14ac:dyDescent="0.25">
      <c r="A371" s="7">
        <v>519</v>
      </c>
      <c r="B371" s="8" t="s">
        <v>249</v>
      </c>
      <c r="C371" s="8" t="s">
        <v>482</v>
      </c>
      <c r="D371" s="7"/>
      <c r="E371" s="53" t="s">
        <v>454</v>
      </c>
      <c r="F371" s="24">
        <f t="shared" ref="F371" si="340">F373</f>
        <v>48.9</v>
      </c>
      <c r="G371" s="24">
        <f t="shared" ref="G371" si="341">G373</f>
        <v>48.9</v>
      </c>
      <c r="H371" s="24">
        <f t="shared" ref="H371" si="342">H373</f>
        <v>48.9</v>
      </c>
      <c r="J371" s="46"/>
    </row>
    <row r="372" spans="1:10" ht="30.75" customHeight="1" x14ac:dyDescent="0.25">
      <c r="A372" s="7">
        <v>519</v>
      </c>
      <c r="B372" s="8" t="s">
        <v>249</v>
      </c>
      <c r="C372" s="8" t="s">
        <v>484</v>
      </c>
      <c r="D372" s="7"/>
      <c r="E372" s="54" t="s">
        <v>251</v>
      </c>
      <c r="F372" s="24">
        <f t="shared" ref="F372" si="343">F373</f>
        <v>48.9</v>
      </c>
      <c r="G372" s="24">
        <f t="shared" ref="G372" si="344">G373</f>
        <v>48.9</v>
      </c>
      <c r="H372" s="24">
        <f t="shared" ref="H372" si="345">H373</f>
        <v>48.9</v>
      </c>
      <c r="J372" s="46"/>
    </row>
    <row r="373" spans="1:10" ht="28.5" customHeight="1" x14ac:dyDescent="0.25">
      <c r="A373" s="7">
        <v>519</v>
      </c>
      <c r="B373" s="8" t="s">
        <v>249</v>
      </c>
      <c r="C373" s="8" t="s">
        <v>484</v>
      </c>
      <c r="D373" s="7">
        <v>200</v>
      </c>
      <c r="E373" s="52" t="s">
        <v>174</v>
      </c>
      <c r="F373" s="24">
        <v>48.9</v>
      </c>
      <c r="G373" s="24">
        <v>48.9</v>
      </c>
      <c r="H373" s="24">
        <v>48.9</v>
      </c>
      <c r="J373" s="46"/>
    </row>
    <row r="374" spans="1:10" x14ac:dyDescent="0.25">
      <c r="A374" s="7">
        <v>519</v>
      </c>
      <c r="B374" s="8" t="s">
        <v>49</v>
      </c>
      <c r="C374" s="8"/>
      <c r="D374" s="7"/>
      <c r="E374" s="53" t="s">
        <v>50</v>
      </c>
      <c r="F374" s="24">
        <f t="shared" ref="F374:H376" si="346">F375</f>
        <v>100</v>
      </c>
      <c r="G374" s="24">
        <f t="shared" si="346"/>
        <v>217.6</v>
      </c>
      <c r="H374" s="24">
        <f t="shared" si="346"/>
        <v>100</v>
      </c>
      <c r="J374" s="46"/>
    </row>
    <row r="375" spans="1:10" ht="54" customHeight="1" x14ac:dyDescent="0.25">
      <c r="A375" s="28">
        <v>519</v>
      </c>
      <c r="B375" s="29" t="s">
        <v>49</v>
      </c>
      <c r="C375" s="29" t="s">
        <v>90</v>
      </c>
      <c r="D375" s="28"/>
      <c r="E375" s="50" t="s">
        <v>451</v>
      </c>
      <c r="F375" s="51">
        <f t="shared" si="346"/>
        <v>100</v>
      </c>
      <c r="G375" s="51">
        <f t="shared" si="346"/>
        <v>217.6</v>
      </c>
      <c r="H375" s="51">
        <f t="shared" si="346"/>
        <v>100</v>
      </c>
      <c r="J375" s="46"/>
    </row>
    <row r="376" spans="1:10" ht="42" customHeight="1" x14ac:dyDescent="0.25">
      <c r="A376" s="7">
        <v>519</v>
      </c>
      <c r="B376" s="8" t="s">
        <v>49</v>
      </c>
      <c r="C376" s="8" t="s">
        <v>91</v>
      </c>
      <c r="D376" s="7"/>
      <c r="E376" s="53" t="s">
        <v>452</v>
      </c>
      <c r="F376" s="24">
        <f t="shared" si="346"/>
        <v>100</v>
      </c>
      <c r="G376" s="24">
        <f t="shared" si="346"/>
        <v>217.6</v>
      </c>
      <c r="H376" s="24">
        <f t="shared" si="346"/>
        <v>100</v>
      </c>
      <c r="J376" s="46"/>
    </row>
    <row r="377" spans="1:10" ht="29.25" customHeight="1" x14ac:dyDescent="0.25">
      <c r="A377" s="7">
        <v>519</v>
      </c>
      <c r="B377" s="8" t="s">
        <v>49</v>
      </c>
      <c r="C377" s="8" t="s">
        <v>477</v>
      </c>
      <c r="D377" s="7"/>
      <c r="E377" s="53" t="s">
        <v>453</v>
      </c>
      <c r="F377" s="24">
        <f>F378+F380</f>
        <v>100</v>
      </c>
      <c r="G377" s="24">
        <f>G378+G380</f>
        <v>217.6</v>
      </c>
      <c r="H377" s="24">
        <f>H378+H380</f>
        <v>100</v>
      </c>
      <c r="J377" s="46"/>
    </row>
    <row r="378" spans="1:10" s="3" customFormat="1" ht="15" customHeight="1" x14ac:dyDescent="0.25">
      <c r="A378" s="7">
        <v>519</v>
      </c>
      <c r="B378" s="8" t="s">
        <v>49</v>
      </c>
      <c r="C378" s="8" t="s">
        <v>479</v>
      </c>
      <c r="D378" s="7"/>
      <c r="E378" s="54" t="s">
        <v>265</v>
      </c>
      <c r="F378" s="24">
        <f t="shared" ref="F378" si="347">F379</f>
        <v>100</v>
      </c>
      <c r="G378" s="24">
        <f t="shared" ref="G378" si="348">G379</f>
        <v>100</v>
      </c>
      <c r="H378" s="24">
        <f t="shared" ref="H378" si="349">H379</f>
        <v>100</v>
      </c>
      <c r="J378" s="46"/>
    </row>
    <row r="379" spans="1:10" ht="29.25" customHeight="1" x14ac:dyDescent="0.25">
      <c r="A379" s="7">
        <v>519</v>
      </c>
      <c r="B379" s="8" t="s">
        <v>49</v>
      </c>
      <c r="C379" s="8" t="s">
        <v>479</v>
      </c>
      <c r="D379" s="7">
        <v>200</v>
      </c>
      <c r="E379" s="52" t="s">
        <v>174</v>
      </c>
      <c r="F379" s="24">
        <v>100</v>
      </c>
      <c r="G379" s="24">
        <v>100</v>
      </c>
      <c r="H379" s="24">
        <v>100</v>
      </c>
      <c r="J379" s="46"/>
    </row>
    <row r="380" spans="1:10" s="42" customFormat="1" ht="19.5" customHeight="1" x14ac:dyDescent="0.25">
      <c r="A380" s="7">
        <v>519</v>
      </c>
      <c r="B380" s="8" t="s">
        <v>49</v>
      </c>
      <c r="C380" s="8" t="s">
        <v>673</v>
      </c>
      <c r="D380" s="7"/>
      <c r="E380" s="52" t="s">
        <v>674</v>
      </c>
      <c r="F380" s="24">
        <f>F381</f>
        <v>0</v>
      </c>
      <c r="G380" s="24">
        <f t="shared" ref="G380:H380" si="350">G381</f>
        <v>117.6</v>
      </c>
      <c r="H380" s="24">
        <f t="shared" si="350"/>
        <v>0</v>
      </c>
      <c r="J380" s="46"/>
    </row>
    <row r="381" spans="1:10" s="42" customFormat="1" ht="29.25" customHeight="1" x14ac:dyDescent="0.25">
      <c r="A381" s="7">
        <v>519</v>
      </c>
      <c r="B381" s="8" t="s">
        <v>49</v>
      </c>
      <c r="C381" s="8" t="s">
        <v>673</v>
      </c>
      <c r="D381" s="7">
        <v>200</v>
      </c>
      <c r="E381" s="52" t="s">
        <v>174</v>
      </c>
      <c r="F381" s="24">
        <v>0</v>
      </c>
      <c r="G381" s="24">
        <v>117.6</v>
      </c>
      <c r="H381" s="24">
        <v>0</v>
      </c>
      <c r="J381" s="46"/>
    </row>
    <row r="382" spans="1:10" ht="15.75" customHeight="1" x14ac:dyDescent="0.25">
      <c r="A382" s="7">
        <v>519</v>
      </c>
      <c r="B382" s="6" t="s">
        <v>52</v>
      </c>
      <c r="C382" s="6"/>
      <c r="D382" s="5"/>
      <c r="E382" s="49" t="s">
        <v>51</v>
      </c>
      <c r="F382" s="44">
        <f t="shared" ref="F382:H387" si="351">F383</f>
        <v>1256.7</v>
      </c>
      <c r="G382" s="44">
        <f t="shared" si="351"/>
        <v>1261.5</v>
      </c>
      <c r="H382" s="44">
        <f t="shared" si="351"/>
        <v>1266.4000000000001</v>
      </c>
      <c r="J382" s="46"/>
    </row>
    <row r="383" spans="1:10" ht="16.5" customHeight="1" x14ac:dyDescent="0.25">
      <c r="A383" s="7">
        <v>519</v>
      </c>
      <c r="B383" s="8" t="s">
        <v>72</v>
      </c>
      <c r="C383" s="8"/>
      <c r="D383" s="7"/>
      <c r="E383" s="52" t="s">
        <v>73</v>
      </c>
      <c r="F383" s="24">
        <f t="shared" si="351"/>
        <v>1256.7</v>
      </c>
      <c r="G383" s="24">
        <f t="shared" si="351"/>
        <v>1261.5</v>
      </c>
      <c r="H383" s="24">
        <f t="shared" si="351"/>
        <v>1266.4000000000001</v>
      </c>
      <c r="J383" s="46"/>
    </row>
    <row r="384" spans="1:10" ht="58.5" customHeight="1" x14ac:dyDescent="0.25">
      <c r="A384" s="28">
        <v>519</v>
      </c>
      <c r="B384" s="29" t="s">
        <v>72</v>
      </c>
      <c r="C384" s="29" t="s">
        <v>90</v>
      </c>
      <c r="D384" s="28"/>
      <c r="E384" s="50" t="s">
        <v>451</v>
      </c>
      <c r="F384" s="51">
        <f t="shared" si="351"/>
        <v>1256.7</v>
      </c>
      <c r="G384" s="51">
        <f t="shared" si="351"/>
        <v>1261.5</v>
      </c>
      <c r="H384" s="51">
        <f t="shared" si="351"/>
        <v>1266.4000000000001</v>
      </c>
      <c r="J384" s="46"/>
    </row>
    <row r="385" spans="1:10" ht="42.75" customHeight="1" x14ac:dyDescent="0.25">
      <c r="A385" s="7">
        <v>519</v>
      </c>
      <c r="B385" s="8" t="s">
        <v>72</v>
      </c>
      <c r="C385" s="8" t="s">
        <v>91</v>
      </c>
      <c r="D385" s="7"/>
      <c r="E385" s="52" t="s">
        <v>452</v>
      </c>
      <c r="F385" s="24">
        <f t="shared" si="351"/>
        <v>1256.7</v>
      </c>
      <c r="G385" s="24">
        <f t="shared" si="351"/>
        <v>1261.5</v>
      </c>
      <c r="H385" s="24">
        <f t="shared" si="351"/>
        <v>1266.4000000000001</v>
      </c>
      <c r="J385" s="46"/>
    </row>
    <row r="386" spans="1:10" ht="42.75" customHeight="1" x14ac:dyDescent="0.25">
      <c r="A386" s="7">
        <v>519</v>
      </c>
      <c r="B386" s="8" t="s">
        <v>72</v>
      </c>
      <c r="C386" s="8" t="s">
        <v>482</v>
      </c>
      <c r="D386" s="7"/>
      <c r="E386" s="52" t="s">
        <v>454</v>
      </c>
      <c r="F386" s="24">
        <f t="shared" si="351"/>
        <v>1256.7</v>
      </c>
      <c r="G386" s="24">
        <f t="shared" si="351"/>
        <v>1261.5</v>
      </c>
      <c r="H386" s="24">
        <f t="shared" si="351"/>
        <v>1266.4000000000001</v>
      </c>
      <c r="J386" s="46"/>
    </row>
    <row r="387" spans="1:10" x14ac:dyDescent="0.25">
      <c r="A387" s="7">
        <v>519</v>
      </c>
      <c r="B387" s="8" t="s">
        <v>72</v>
      </c>
      <c r="C387" s="8" t="s">
        <v>483</v>
      </c>
      <c r="D387" s="7"/>
      <c r="E387" s="52" t="s">
        <v>458</v>
      </c>
      <c r="F387" s="24">
        <f t="shared" si="351"/>
        <v>1256.7</v>
      </c>
      <c r="G387" s="24">
        <f t="shared" si="351"/>
        <v>1261.5</v>
      </c>
      <c r="H387" s="24">
        <f t="shared" si="351"/>
        <v>1266.4000000000001</v>
      </c>
      <c r="J387" s="46"/>
    </row>
    <row r="388" spans="1:10" ht="28.5" customHeight="1" x14ac:dyDescent="0.25">
      <c r="A388" s="7">
        <v>519</v>
      </c>
      <c r="B388" s="8" t="s">
        <v>72</v>
      </c>
      <c r="C388" s="8" t="s">
        <v>483</v>
      </c>
      <c r="D388" s="7">
        <v>200</v>
      </c>
      <c r="E388" s="52" t="s">
        <v>174</v>
      </c>
      <c r="F388" s="24">
        <v>1256.7</v>
      </c>
      <c r="G388" s="24">
        <v>1261.5</v>
      </c>
      <c r="H388" s="24">
        <v>1266.4000000000001</v>
      </c>
      <c r="J388" s="46"/>
    </row>
    <row r="389" spans="1:10" ht="39" customHeight="1" x14ac:dyDescent="0.25">
      <c r="A389" s="25">
        <v>565</v>
      </c>
      <c r="B389" s="26"/>
      <c r="C389" s="26"/>
      <c r="D389" s="25"/>
      <c r="E389" s="27" t="s">
        <v>371</v>
      </c>
      <c r="F389" s="48">
        <f>F397+F423+F390</f>
        <v>80471.5</v>
      </c>
      <c r="G389" s="48">
        <f>G397+G423+G390</f>
        <v>77232.2</v>
      </c>
      <c r="H389" s="48">
        <f>H397+H423+H390</f>
        <v>77447.199999999997</v>
      </c>
      <c r="J389" s="46"/>
    </row>
    <row r="390" spans="1:10" x14ac:dyDescent="0.25">
      <c r="A390" s="7">
        <v>565</v>
      </c>
      <c r="B390" s="6" t="s">
        <v>44</v>
      </c>
      <c r="C390" s="6"/>
      <c r="D390" s="12"/>
      <c r="E390" s="53" t="s">
        <v>45</v>
      </c>
      <c r="F390" s="69">
        <f t="shared" ref="F390:F392" si="352">F391</f>
        <v>90.8</v>
      </c>
      <c r="G390" s="69">
        <f t="shared" ref="G390:G392" si="353">G391</f>
        <v>0</v>
      </c>
      <c r="H390" s="69">
        <f t="shared" ref="H390:H392" si="354">H391</f>
        <v>0</v>
      </c>
      <c r="J390" s="46"/>
    </row>
    <row r="391" spans="1:10" x14ac:dyDescent="0.25">
      <c r="A391" s="7">
        <v>565</v>
      </c>
      <c r="B391" s="6" t="s">
        <v>49</v>
      </c>
      <c r="C391" s="6"/>
      <c r="D391" s="12"/>
      <c r="E391" s="53" t="s">
        <v>50</v>
      </c>
      <c r="F391" s="69">
        <f t="shared" si="352"/>
        <v>90.8</v>
      </c>
      <c r="G391" s="69">
        <f t="shared" si="353"/>
        <v>0</v>
      </c>
      <c r="H391" s="69">
        <f t="shared" si="354"/>
        <v>0</v>
      </c>
      <c r="J391" s="46"/>
    </row>
    <row r="392" spans="1:10" ht="66" customHeight="1" x14ac:dyDescent="0.25">
      <c r="A392" s="28">
        <v>565</v>
      </c>
      <c r="B392" s="29" t="s">
        <v>49</v>
      </c>
      <c r="C392" s="29" t="s">
        <v>84</v>
      </c>
      <c r="D392" s="29"/>
      <c r="E392" s="50" t="s">
        <v>309</v>
      </c>
      <c r="F392" s="51">
        <f t="shared" si="352"/>
        <v>90.8</v>
      </c>
      <c r="G392" s="51">
        <f t="shared" si="353"/>
        <v>0</v>
      </c>
      <c r="H392" s="51">
        <f t="shared" si="354"/>
        <v>0</v>
      </c>
      <c r="J392" s="46"/>
    </row>
    <row r="393" spans="1:10" ht="43.5" customHeight="1" x14ac:dyDescent="0.25">
      <c r="A393" s="7">
        <v>565</v>
      </c>
      <c r="B393" s="6" t="s">
        <v>49</v>
      </c>
      <c r="C393" s="6" t="s">
        <v>99</v>
      </c>
      <c r="D393" s="6"/>
      <c r="E393" s="70" t="s">
        <v>310</v>
      </c>
      <c r="F393" s="24">
        <f t="shared" ref="F393" si="355">F395</f>
        <v>90.8</v>
      </c>
      <c r="G393" s="24">
        <f t="shared" ref="G393" si="356">G395</f>
        <v>0</v>
      </c>
      <c r="H393" s="24">
        <f t="shared" ref="H393" si="357">H395</f>
        <v>0</v>
      </c>
      <c r="J393" s="46"/>
    </row>
    <row r="394" spans="1:10" ht="45.75" customHeight="1" x14ac:dyDescent="0.25">
      <c r="A394" s="7">
        <v>565</v>
      </c>
      <c r="B394" s="6" t="s">
        <v>49</v>
      </c>
      <c r="C394" s="6" t="s">
        <v>259</v>
      </c>
      <c r="D394" s="6"/>
      <c r="E394" s="70" t="s">
        <v>372</v>
      </c>
      <c r="F394" s="24">
        <f t="shared" ref="F394:F395" si="358">F395</f>
        <v>90.8</v>
      </c>
      <c r="G394" s="24">
        <f t="shared" ref="G394:G395" si="359">G395</f>
        <v>0</v>
      </c>
      <c r="H394" s="24">
        <f t="shared" ref="H394:H395" si="360">H395</f>
        <v>0</v>
      </c>
      <c r="J394" s="46"/>
    </row>
    <row r="395" spans="1:10" ht="53.25" customHeight="1" x14ac:dyDescent="0.25">
      <c r="A395" s="7">
        <v>565</v>
      </c>
      <c r="B395" s="6" t="s">
        <v>49</v>
      </c>
      <c r="C395" s="6" t="s">
        <v>260</v>
      </c>
      <c r="D395" s="5"/>
      <c r="E395" s="70" t="s">
        <v>373</v>
      </c>
      <c r="F395" s="24">
        <f t="shared" si="358"/>
        <v>90.8</v>
      </c>
      <c r="G395" s="24">
        <f t="shared" si="359"/>
        <v>0</v>
      </c>
      <c r="H395" s="24">
        <f t="shared" si="360"/>
        <v>0</v>
      </c>
      <c r="J395" s="46"/>
    </row>
    <row r="396" spans="1:10" ht="30" customHeight="1" x14ac:dyDescent="0.25">
      <c r="A396" s="7">
        <v>565</v>
      </c>
      <c r="B396" s="6" t="s">
        <v>49</v>
      </c>
      <c r="C396" s="6" t="s">
        <v>260</v>
      </c>
      <c r="D396" s="8" t="s">
        <v>216</v>
      </c>
      <c r="E396" s="52" t="s">
        <v>176</v>
      </c>
      <c r="F396" s="24">
        <v>90.8</v>
      </c>
      <c r="G396" s="24">
        <v>0</v>
      </c>
      <c r="H396" s="24">
        <v>0</v>
      </c>
      <c r="J396" s="46"/>
    </row>
    <row r="397" spans="1:10" ht="17.25" customHeight="1" x14ac:dyDescent="0.25">
      <c r="A397" s="7">
        <v>565</v>
      </c>
      <c r="B397" s="8" t="s">
        <v>9</v>
      </c>
      <c r="C397" s="8"/>
      <c r="D397" s="7"/>
      <c r="E397" s="72" t="s">
        <v>10</v>
      </c>
      <c r="F397" s="24">
        <f t="shared" ref="F397" si="361">F398</f>
        <v>12697.3</v>
      </c>
      <c r="G397" s="24">
        <f t="shared" ref="G397" si="362">G398</f>
        <v>12730.2</v>
      </c>
      <c r="H397" s="24">
        <f t="shared" ref="H397" si="363">H398</f>
        <v>12760.2</v>
      </c>
      <c r="J397" s="46"/>
    </row>
    <row r="398" spans="1:10" ht="17.25" customHeight="1" x14ac:dyDescent="0.25">
      <c r="A398" s="7">
        <v>565</v>
      </c>
      <c r="B398" s="8" t="s">
        <v>188</v>
      </c>
      <c r="C398" s="8"/>
      <c r="D398" s="7"/>
      <c r="E398" s="72" t="s">
        <v>189</v>
      </c>
      <c r="F398" s="24">
        <f>F399+F411</f>
        <v>12697.3</v>
      </c>
      <c r="G398" s="24">
        <f>G399+G411</f>
        <v>12730.2</v>
      </c>
      <c r="H398" s="24">
        <f>H399+H411</f>
        <v>12760.2</v>
      </c>
      <c r="J398" s="46"/>
    </row>
    <row r="399" spans="1:10" ht="42.75" customHeight="1" x14ac:dyDescent="0.25">
      <c r="A399" s="28">
        <v>565</v>
      </c>
      <c r="B399" s="29" t="s">
        <v>188</v>
      </c>
      <c r="C399" s="29" t="s">
        <v>97</v>
      </c>
      <c r="D399" s="29"/>
      <c r="E399" s="50" t="s">
        <v>374</v>
      </c>
      <c r="F399" s="51">
        <f>F400</f>
        <v>12579.599999999999</v>
      </c>
      <c r="G399" s="51">
        <f>G400</f>
        <v>12617.5</v>
      </c>
      <c r="H399" s="51">
        <f>H400</f>
        <v>12647.5</v>
      </c>
      <c r="J399" s="46"/>
    </row>
    <row r="400" spans="1:10" ht="29.25" customHeight="1" x14ac:dyDescent="0.25">
      <c r="A400" s="7">
        <v>565</v>
      </c>
      <c r="B400" s="8" t="s">
        <v>188</v>
      </c>
      <c r="C400" s="8" t="s">
        <v>98</v>
      </c>
      <c r="D400" s="8"/>
      <c r="E400" s="52" t="s">
        <v>375</v>
      </c>
      <c r="F400" s="24">
        <f>F401+F408</f>
        <v>12579.599999999999</v>
      </c>
      <c r="G400" s="24">
        <f>G401+G408</f>
        <v>12617.5</v>
      </c>
      <c r="H400" s="24">
        <f>H401+H408</f>
        <v>12647.5</v>
      </c>
      <c r="J400" s="46"/>
    </row>
    <row r="401" spans="1:10" ht="30" customHeight="1" x14ac:dyDescent="0.25">
      <c r="A401" s="7">
        <v>565</v>
      </c>
      <c r="B401" s="8" t="s">
        <v>188</v>
      </c>
      <c r="C401" s="8" t="s">
        <v>150</v>
      </c>
      <c r="D401" s="8"/>
      <c r="E401" s="52" t="s">
        <v>149</v>
      </c>
      <c r="F401" s="24">
        <f t="shared" ref="F401" si="364">F404+F406+F402</f>
        <v>12544.8</v>
      </c>
      <c r="G401" s="24">
        <f t="shared" ref="G401" si="365">G404+G406+G402</f>
        <v>12582.7</v>
      </c>
      <c r="H401" s="24">
        <f t="shared" ref="H401" si="366">H404+H406+H402</f>
        <v>12612.7</v>
      </c>
      <c r="J401" s="46"/>
    </row>
    <row r="402" spans="1:10" ht="39.75" customHeight="1" x14ac:dyDescent="0.25">
      <c r="A402" s="7">
        <v>565</v>
      </c>
      <c r="B402" s="8" t="s">
        <v>188</v>
      </c>
      <c r="C402" s="8" t="s">
        <v>505</v>
      </c>
      <c r="D402" s="8"/>
      <c r="E402" s="52" t="s">
        <v>506</v>
      </c>
      <c r="F402" s="24">
        <f t="shared" ref="F402" si="367">F403</f>
        <v>4540.2</v>
      </c>
      <c r="G402" s="24">
        <f t="shared" ref="G402" si="368">G403</f>
        <v>4540.2</v>
      </c>
      <c r="H402" s="24">
        <f t="shared" ref="H402" si="369">H403</f>
        <v>4540.2</v>
      </c>
      <c r="J402" s="46"/>
    </row>
    <row r="403" spans="1:10" ht="30" customHeight="1" x14ac:dyDescent="0.25">
      <c r="A403" s="7">
        <v>565</v>
      </c>
      <c r="B403" s="8" t="s">
        <v>188</v>
      </c>
      <c r="C403" s="8" t="s">
        <v>505</v>
      </c>
      <c r="D403" s="8" t="s">
        <v>55</v>
      </c>
      <c r="E403" s="52" t="s">
        <v>69</v>
      </c>
      <c r="F403" s="69">
        <v>4540.2</v>
      </c>
      <c r="G403" s="69">
        <v>4540.2</v>
      </c>
      <c r="H403" s="69">
        <v>4540.2</v>
      </c>
      <c r="J403" s="46"/>
    </row>
    <row r="404" spans="1:10" ht="27" customHeight="1" x14ac:dyDescent="0.25">
      <c r="A404" s="7">
        <v>565</v>
      </c>
      <c r="B404" s="8" t="s">
        <v>188</v>
      </c>
      <c r="C404" s="8" t="s">
        <v>124</v>
      </c>
      <c r="D404" s="7"/>
      <c r="E404" s="54" t="s">
        <v>70</v>
      </c>
      <c r="F404" s="24">
        <f t="shared" ref="F404" si="370">F405</f>
        <v>7958.7</v>
      </c>
      <c r="G404" s="24">
        <f t="shared" ref="G404" si="371">G405</f>
        <v>7996.6</v>
      </c>
      <c r="H404" s="24">
        <f t="shared" ref="H404" si="372">H405</f>
        <v>8026.6</v>
      </c>
      <c r="J404" s="46"/>
    </row>
    <row r="405" spans="1:10" s="1" customFormat="1" ht="29.25" customHeight="1" x14ac:dyDescent="0.25">
      <c r="A405" s="7">
        <v>565</v>
      </c>
      <c r="B405" s="8" t="s">
        <v>188</v>
      </c>
      <c r="C405" s="8" t="s">
        <v>124</v>
      </c>
      <c r="D405" s="8" t="s">
        <v>55</v>
      </c>
      <c r="E405" s="52" t="s">
        <v>69</v>
      </c>
      <c r="F405" s="69">
        <v>7958.7</v>
      </c>
      <c r="G405" s="69">
        <v>7996.6</v>
      </c>
      <c r="H405" s="69">
        <v>8026.6</v>
      </c>
      <c r="J405" s="46"/>
    </row>
    <row r="406" spans="1:10" s="1" customFormat="1" ht="53.25" customHeight="1" x14ac:dyDescent="0.25">
      <c r="A406" s="7">
        <v>565</v>
      </c>
      <c r="B406" s="8" t="s">
        <v>188</v>
      </c>
      <c r="C406" s="8" t="s">
        <v>209</v>
      </c>
      <c r="D406" s="7"/>
      <c r="E406" s="54" t="s">
        <v>376</v>
      </c>
      <c r="F406" s="24">
        <f t="shared" ref="F406" si="373">F407</f>
        <v>45.9</v>
      </c>
      <c r="G406" s="24">
        <f t="shared" ref="G406" si="374">G407</f>
        <v>45.9</v>
      </c>
      <c r="H406" s="24">
        <f t="shared" ref="H406" si="375">H407</f>
        <v>45.9</v>
      </c>
      <c r="J406" s="46"/>
    </row>
    <row r="407" spans="1:10" ht="30.75" customHeight="1" x14ac:dyDescent="0.25">
      <c r="A407" s="7">
        <v>565</v>
      </c>
      <c r="B407" s="8" t="s">
        <v>188</v>
      </c>
      <c r="C407" s="8" t="s">
        <v>209</v>
      </c>
      <c r="D407" s="8" t="s">
        <v>55</v>
      </c>
      <c r="E407" s="52" t="s">
        <v>69</v>
      </c>
      <c r="F407" s="69">
        <v>45.9</v>
      </c>
      <c r="G407" s="69">
        <v>45.9</v>
      </c>
      <c r="H407" s="69">
        <v>45.9</v>
      </c>
      <c r="J407" s="46"/>
    </row>
    <row r="408" spans="1:10" s="42" customFormat="1" ht="18.75" customHeight="1" x14ac:dyDescent="0.25">
      <c r="A408" s="7">
        <v>565</v>
      </c>
      <c r="B408" s="8" t="s">
        <v>188</v>
      </c>
      <c r="C408" s="8" t="s">
        <v>155</v>
      </c>
      <c r="D408" s="8"/>
      <c r="E408" s="52" t="s">
        <v>156</v>
      </c>
      <c r="F408" s="69">
        <f t="shared" ref="F408:H409" si="376">F409</f>
        <v>34.799999999999997</v>
      </c>
      <c r="G408" s="69">
        <f t="shared" si="376"/>
        <v>34.799999999999997</v>
      </c>
      <c r="H408" s="69">
        <f t="shared" si="376"/>
        <v>34.799999999999997</v>
      </c>
      <c r="J408" s="46"/>
    </row>
    <row r="409" spans="1:10" s="42" customFormat="1" ht="39" customHeight="1" x14ac:dyDescent="0.25">
      <c r="A409" s="7">
        <v>565</v>
      </c>
      <c r="B409" s="8" t="s">
        <v>188</v>
      </c>
      <c r="C409" s="8" t="s">
        <v>121</v>
      </c>
      <c r="D409" s="8"/>
      <c r="E409" s="52" t="s">
        <v>386</v>
      </c>
      <c r="F409" s="69">
        <f t="shared" si="376"/>
        <v>34.799999999999997</v>
      </c>
      <c r="G409" s="69">
        <f t="shared" si="376"/>
        <v>34.799999999999997</v>
      </c>
      <c r="H409" s="69">
        <f t="shared" si="376"/>
        <v>34.799999999999997</v>
      </c>
      <c r="J409" s="46"/>
    </row>
    <row r="410" spans="1:10" s="42" customFormat="1" ht="30.75" customHeight="1" x14ac:dyDescent="0.25">
      <c r="A410" s="7">
        <v>565</v>
      </c>
      <c r="B410" s="8" t="s">
        <v>188</v>
      </c>
      <c r="C410" s="8" t="s">
        <v>121</v>
      </c>
      <c r="D410" s="8" t="s">
        <v>55</v>
      </c>
      <c r="E410" s="52" t="s">
        <v>69</v>
      </c>
      <c r="F410" s="69">
        <v>34.799999999999997</v>
      </c>
      <c r="G410" s="69">
        <v>34.799999999999997</v>
      </c>
      <c r="H410" s="69">
        <v>34.799999999999997</v>
      </c>
      <c r="J410" s="46"/>
    </row>
    <row r="411" spans="1:10" ht="55.5" customHeight="1" x14ac:dyDescent="0.25">
      <c r="A411" s="28">
        <v>565</v>
      </c>
      <c r="B411" s="29" t="s">
        <v>188</v>
      </c>
      <c r="C411" s="29" t="s">
        <v>80</v>
      </c>
      <c r="D411" s="29"/>
      <c r="E411" s="50" t="s">
        <v>380</v>
      </c>
      <c r="F411" s="51">
        <f t="shared" ref="F411" si="377">F419+F412</f>
        <v>117.7</v>
      </c>
      <c r="G411" s="51">
        <f t="shared" ref="G411" si="378">G419+G412</f>
        <v>112.7</v>
      </c>
      <c r="H411" s="51">
        <f t="shared" ref="H411" si="379">H419+H412</f>
        <v>112.7</v>
      </c>
      <c r="J411" s="46"/>
    </row>
    <row r="412" spans="1:10" ht="56.25" customHeight="1" x14ac:dyDescent="0.25">
      <c r="A412" s="7">
        <v>565</v>
      </c>
      <c r="B412" s="8" t="s">
        <v>188</v>
      </c>
      <c r="C412" s="8" t="s">
        <v>94</v>
      </c>
      <c r="D412" s="7"/>
      <c r="E412" s="65" t="s">
        <v>381</v>
      </c>
      <c r="F412" s="24">
        <f>F413+F416</f>
        <v>87.7</v>
      </c>
      <c r="G412" s="24">
        <f>G413+G416</f>
        <v>82.7</v>
      </c>
      <c r="H412" s="24">
        <f>H413+H416</f>
        <v>82.7</v>
      </c>
      <c r="J412" s="46"/>
    </row>
    <row r="413" spans="1:10" ht="42" customHeight="1" x14ac:dyDescent="0.25">
      <c r="A413" s="7">
        <v>565</v>
      </c>
      <c r="B413" s="8" t="s">
        <v>188</v>
      </c>
      <c r="C413" s="8" t="s">
        <v>141</v>
      </c>
      <c r="D413" s="7"/>
      <c r="E413" s="52" t="s">
        <v>382</v>
      </c>
      <c r="F413" s="24">
        <f t="shared" ref="F413:F414" si="380">F414</f>
        <v>82.7</v>
      </c>
      <c r="G413" s="24">
        <f t="shared" ref="G413:G414" si="381">G414</f>
        <v>82.7</v>
      </c>
      <c r="H413" s="24">
        <f t="shared" ref="H413:H414" si="382">H414</f>
        <v>82.7</v>
      </c>
      <c r="J413" s="46"/>
    </row>
    <row r="414" spans="1:10" ht="44.25" customHeight="1" x14ac:dyDescent="0.25">
      <c r="A414" s="7">
        <v>565</v>
      </c>
      <c r="B414" s="8" t="s">
        <v>188</v>
      </c>
      <c r="C414" s="8" t="s">
        <v>224</v>
      </c>
      <c r="D414" s="7"/>
      <c r="E414" s="49" t="s">
        <v>225</v>
      </c>
      <c r="F414" s="24">
        <f t="shared" si="380"/>
        <v>82.7</v>
      </c>
      <c r="G414" s="24">
        <f t="shared" si="381"/>
        <v>82.7</v>
      </c>
      <c r="H414" s="24">
        <f t="shared" si="382"/>
        <v>82.7</v>
      </c>
      <c r="J414" s="46"/>
    </row>
    <row r="415" spans="1:10" ht="33" customHeight="1" x14ac:dyDescent="0.25">
      <c r="A415" s="7">
        <v>565</v>
      </c>
      <c r="B415" s="8" t="s">
        <v>188</v>
      </c>
      <c r="C415" s="8" t="s">
        <v>224</v>
      </c>
      <c r="D415" s="8" t="s">
        <v>55</v>
      </c>
      <c r="E415" s="52" t="s">
        <v>69</v>
      </c>
      <c r="F415" s="24">
        <v>82.7</v>
      </c>
      <c r="G415" s="24">
        <v>82.7</v>
      </c>
      <c r="H415" s="24">
        <v>82.7</v>
      </c>
      <c r="J415" s="46"/>
    </row>
    <row r="416" spans="1:10" s="42" customFormat="1" ht="37.5" customHeight="1" x14ac:dyDescent="0.25">
      <c r="A416" s="7">
        <v>565</v>
      </c>
      <c r="B416" s="8" t="s">
        <v>188</v>
      </c>
      <c r="C416" s="8" t="s">
        <v>572</v>
      </c>
      <c r="D416" s="8"/>
      <c r="E416" s="52" t="s">
        <v>573</v>
      </c>
      <c r="F416" s="24">
        <f t="shared" ref="F416:H417" si="383">F417</f>
        <v>5</v>
      </c>
      <c r="G416" s="24">
        <f t="shared" si="383"/>
        <v>0</v>
      </c>
      <c r="H416" s="24">
        <f t="shared" si="383"/>
        <v>0</v>
      </c>
      <c r="J416" s="46"/>
    </row>
    <row r="417" spans="1:10" s="42" customFormat="1" ht="25.5" customHeight="1" x14ac:dyDescent="0.25">
      <c r="A417" s="7">
        <v>565</v>
      </c>
      <c r="B417" s="8" t="s">
        <v>188</v>
      </c>
      <c r="C417" s="8" t="s">
        <v>574</v>
      </c>
      <c r="D417" s="8"/>
      <c r="E417" s="52" t="s">
        <v>571</v>
      </c>
      <c r="F417" s="24">
        <f t="shared" si="383"/>
        <v>5</v>
      </c>
      <c r="G417" s="24">
        <f t="shared" si="383"/>
        <v>0</v>
      </c>
      <c r="H417" s="24">
        <f t="shared" si="383"/>
        <v>0</v>
      </c>
      <c r="J417" s="46"/>
    </row>
    <row r="418" spans="1:10" s="42" customFormat="1" ht="33" customHeight="1" x14ac:dyDescent="0.25">
      <c r="A418" s="7">
        <v>565</v>
      </c>
      <c r="B418" s="8" t="s">
        <v>188</v>
      </c>
      <c r="C418" s="8" t="s">
        <v>574</v>
      </c>
      <c r="D418" s="8" t="s">
        <v>55</v>
      </c>
      <c r="E418" s="52" t="s">
        <v>69</v>
      </c>
      <c r="F418" s="24">
        <v>5</v>
      </c>
      <c r="G418" s="24">
        <v>0</v>
      </c>
      <c r="H418" s="24">
        <v>0</v>
      </c>
      <c r="J418" s="46"/>
    </row>
    <row r="419" spans="1:10" ht="30.75" customHeight="1" x14ac:dyDescent="0.25">
      <c r="A419" s="7">
        <v>565</v>
      </c>
      <c r="B419" s="8" t="s">
        <v>188</v>
      </c>
      <c r="C419" s="8" t="s">
        <v>95</v>
      </c>
      <c r="D419" s="7"/>
      <c r="E419" s="52" t="s">
        <v>288</v>
      </c>
      <c r="F419" s="24">
        <f t="shared" ref="F419" si="384">F422</f>
        <v>30</v>
      </c>
      <c r="G419" s="24">
        <f t="shared" ref="G419" si="385">G422</f>
        <v>30</v>
      </c>
      <c r="H419" s="24">
        <f t="shared" ref="H419" si="386">H422</f>
        <v>30</v>
      </c>
      <c r="J419" s="46"/>
    </row>
    <row r="420" spans="1:10" ht="28.5" customHeight="1" x14ac:dyDescent="0.25">
      <c r="A420" s="7">
        <v>565</v>
      </c>
      <c r="B420" s="8" t="s">
        <v>188</v>
      </c>
      <c r="C420" s="8" t="s">
        <v>133</v>
      </c>
      <c r="D420" s="7"/>
      <c r="E420" s="52" t="s">
        <v>157</v>
      </c>
      <c r="F420" s="24">
        <f t="shared" ref="F420:F421" si="387">F421</f>
        <v>30</v>
      </c>
      <c r="G420" s="24">
        <f t="shared" ref="G420:G421" si="388">G421</f>
        <v>30</v>
      </c>
      <c r="H420" s="24">
        <f t="shared" ref="H420:H421" si="389">H421</f>
        <v>30</v>
      </c>
      <c r="J420" s="46"/>
    </row>
    <row r="421" spans="1:10" ht="43.5" customHeight="1" x14ac:dyDescent="0.25">
      <c r="A421" s="7">
        <v>565</v>
      </c>
      <c r="B421" s="8" t="s">
        <v>188</v>
      </c>
      <c r="C421" s="8" t="s">
        <v>123</v>
      </c>
      <c r="D421" s="7"/>
      <c r="E421" s="49" t="s">
        <v>223</v>
      </c>
      <c r="F421" s="24">
        <f t="shared" si="387"/>
        <v>30</v>
      </c>
      <c r="G421" s="24">
        <f t="shared" si="388"/>
        <v>30</v>
      </c>
      <c r="H421" s="24">
        <f t="shared" si="389"/>
        <v>30</v>
      </c>
      <c r="J421" s="46"/>
    </row>
    <row r="422" spans="1:10" ht="28.5" customHeight="1" x14ac:dyDescent="0.25">
      <c r="A422" s="7">
        <v>565</v>
      </c>
      <c r="B422" s="8" t="s">
        <v>188</v>
      </c>
      <c r="C422" s="8" t="s">
        <v>123</v>
      </c>
      <c r="D422" s="8" t="s">
        <v>55</v>
      </c>
      <c r="E422" s="52" t="s">
        <v>69</v>
      </c>
      <c r="F422" s="24">
        <v>30</v>
      </c>
      <c r="G422" s="24">
        <v>30</v>
      </c>
      <c r="H422" s="24">
        <v>30</v>
      </c>
      <c r="J422" s="46"/>
    </row>
    <row r="423" spans="1:10" s="3" customFormat="1" x14ac:dyDescent="0.25">
      <c r="A423" s="7">
        <v>565</v>
      </c>
      <c r="B423" s="8" t="s">
        <v>61</v>
      </c>
      <c r="C423" s="8"/>
      <c r="D423" s="8"/>
      <c r="E423" s="72" t="s">
        <v>62</v>
      </c>
      <c r="F423" s="69">
        <f>F424+F495</f>
        <v>67683.399999999994</v>
      </c>
      <c r="G423" s="24">
        <f>G424+G495</f>
        <v>64502</v>
      </c>
      <c r="H423" s="24">
        <f>H424+H495</f>
        <v>64687</v>
      </c>
      <c r="J423" s="46"/>
    </row>
    <row r="424" spans="1:10" x14ac:dyDescent="0.25">
      <c r="A424" s="7">
        <v>565</v>
      </c>
      <c r="B424" s="8" t="s">
        <v>42</v>
      </c>
      <c r="C424" s="8"/>
      <c r="D424" s="8"/>
      <c r="E424" s="72" t="s">
        <v>63</v>
      </c>
      <c r="F424" s="24">
        <f>F425+F473</f>
        <v>64923.199999999997</v>
      </c>
      <c r="G424" s="24">
        <f>G425+G473</f>
        <v>61741.8</v>
      </c>
      <c r="H424" s="24">
        <f>H425+H473</f>
        <v>61926.8</v>
      </c>
      <c r="J424" s="46"/>
    </row>
    <row r="425" spans="1:10" ht="43.5" customHeight="1" x14ac:dyDescent="0.25">
      <c r="A425" s="28">
        <v>565</v>
      </c>
      <c r="B425" s="29" t="s">
        <v>42</v>
      </c>
      <c r="C425" s="29" t="s">
        <v>97</v>
      </c>
      <c r="D425" s="29"/>
      <c r="E425" s="50" t="s">
        <v>374</v>
      </c>
      <c r="F425" s="51">
        <f t="shared" ref="F425" si="390">F426+F445</f>
        <v>63556.6</v>
      </c>
      <c r="G425" s="51">
        <f t="shared" ref="G425" si="391">G426+G445</f>
        <v>60899.5</v>
      </c>
      <c r="H425" s="51">
        <f t="shared" ref="H425" si="392">H426+H445</f>
        <v>61084.5</v>
      </c>
      <c r="J425" s="46"/>
    </row>
    <row r="426" spans="1:10" s="3" customFormat="1" ht="31.5" customHeight="1" x14ac:dyDescent="0.25">
      <c r="A426" s="7">
        <v>565</v>
      </c>
      <c r="B426" s="8" t="s">
        <v>42</v>
      </c>
      <c r="C426" s="8" t="s">
        <v>98</v>
      </c>
      <c r="D426" s="8"/>
      <c r="E426" s="52" t="s">
        <v>375</v>
      </c>
      <c r="F426" s="24">
        <f t="shared" ref="F426" si="393">F427+F432+F437+F440</f>
        <v>61021</v>
      </c>
      <c r="G426" s="24">
        <f t="shared" ref="G426" si="394">G427+G432+G437+G440</f>
        <v>60873.5</v>
      </c>
      <c r="H426" s="24">
        <f t="shared" ref="H426" si="395">H427+H432+H437+H440</f>
        <v>61058.5</v>
      </c>
      <c r="J426" s="46"/>
    </row>
    <row r="427" spans="1:10" ht="15.75" customHeight="1" x14ac:dyDescent="0.25">
      <c r="A427" s="7">
        <v>565</v>
      </c>
      <c r="B427" s="8" t="s">
        <v>42</v>
      </c>
      <c r="C427" s="8" t="s">
        <v>152</v>
      </c>
      <c r="D427" s="8"/>
      <c r="E427" s="52" t="s">
        <v>151</v>
      </c>
      <c r="F427" s="24">
        <f t="shared" ref="F427" si="396">F428+F430</f>
        <v>6965.8</v>
      </c>
      <c r="G427" s="24">
        <f t="shared" ref="G427" si="397">G428+G430</f>
        <v>6798</v>
      </c>
      <c r="H427" s="24">
        <f t="shared" ref="H427" si="398">H428+H430</f>
        <v>6808.7</v>
      </c>
      <c r="J427" s="46"/>
    </row>
    <row r="428" spans="1:10" ht="29.25" customHeight="1" x14ac:dyDescent="0.25">
      <c r="A428" s="7">
        <v>565</v>
      </c>
      <c r="B428" s="8" t="s">
        <v>42</v>
      </c>
      <c r="C428" s="8" t="s">
        <v>122</v>
      </c>
      <c r="D428" s="8"/>
      <c r="E428" s="54" t="s">
        <v>67</v>
      </c>
      <c r="F428" s="24">
        <f t="shared" ref="F428" si="399">F429</f>
        <v>6585.8</v>
      </c>
      <c r="G428" s="24">
        <f t="shared" ref="G428" si="400">G429</f>
        <v>6418</v>
      </c>
      <c r="H428" s="24">
        <f t="shared" ref="H428" si="401">H429</f>
        <v>6428.7</v>
      </c>
      <c r="J428" s="46"/>
    </row>
    <row r="429" spans="1:10" ht="32.25" customHeight="1" x14ac:dyDescent="0.25">
      <c r="A429" s="7">
        <v>565</v>
      </c>
      <c r="B429" s="8" t="s">
        <v>42</v>
      </c>
      <c r="C429" s="8" t="s">
        <v>122</v>
      </c>
      <c r="D429" s="8" t="s">
        <v>55</v>
      </c>
      <c r="E429" s="52" t="s">
        <v>69</v>
      </c>
      <c r="F429" s="24">
        <v>6585.8</v>
      </c>
      <c r="G429" s="24">
        <v>6418</v>
      </c>
      <c r="H429" s="24">
        <v>6428.7</v>
      </c>
      <c r="J429" s="46"/>
    </row>
    <row r="430" spans="1:10" s="3" customFormat="1" ht="38.25" customHeight="1" x14ac:dyDescent="0.25">
      <c r="A430" s="7">
        <v>565</v>
      </c>
      <c r="B430" s="8" t="s">
        <v>42</v>
      </c>
      <c r="C430" s="8" t="s">
        <v>164</v>
      </c>
      <c r="D430" s="8"/>
      <c r="E430" s="54" t="s">
        <v>68</v>
      </c>
      <c r="F430" s="24">
        <f t="shared" ref="F430" si="402">F431</f>
        <v>380</v>
      </c>
      <c r="G430" s="24">
        <f t="shared" ref="G430" si="403">G431</f>
        <v>380</v>
      </c>
      <c r="H430" s="24">
        <f t="shared" ref="H430" si="404">H431</f>
        <v>380</v>
      </c>
      <c r="J430" s="46"/>
    </row>
    <row r="431" spans="1:10" ht="32.25" customHeight="1" x14ac:dyDescent="0.25">
      <c r="A431" s="7">
        <v>565</v>
      </c>
      <c r="B431" s="8" t="s">
        <v>42</v>
      </c>
      <c r="C431" s="8" t="s">
        <v>164</v>
      </c>
      <c r="D431" s="8" t="s">
        <v>55</v>
      </c>
      <c r="E431" s="52" t="s">
        <v>69</v>
      </c>
      <c r="F431" s="24">
        <v>380</v>
      </c>
      <c r="G431" s="24">
        <v>380</v>
      </c>
      <c r="H431" s="24">
        <v>380</v>
      </c>
      <c r="J431" s="46"/>
    </row>
    <row r="432" spans="1:10" ht="41.25" customHeight="1" x14ac:dyDescent="0.25">
      <c r="A432" s="7">
        <v>565</v>
      </c>
      <c r="B432" s="8" t="s">
        <v>42</v>
      </c>
      <c r="C432" s="8" t="s">
        <v>154</v>
      </c>
      <c r="D432" s="8"/>
      <c r="E432" s="52" t="s">
        <v>153</v>
      </c>
      <c r="F432" s="24">
        <f t="shared" ref="F432" si="405">F433+F435</f>
        <v>18337</v>
      </c>
      <c r="G432" s="24">
        <f t="shared" ref="G432" si="406">G433+G435</f>
        <v>18357.3</v>
      </c>
      <c r="H432" s="24">
        <f t="shared" ref="H432" si="407">H433+H435</f>
        <v>18531.599999999999</v>
      </c>
      <c r="J432" s="46"/>
    </row>
    <row r="433" spans="1:147" ht="39.75" customHeight="1" x14ac:dyDescent="0.25">
      <c r="A433" s="7">
        <v>565</v>
      </c>
      <c r="B433" s="8" t="s">
        <v>42</v>
      </c>
      <c r="C433" s="8" t="s">
        <v>383</v>
      </c>
      <c r="D433" s="8"/>
      <c r="E433" s="49" t="s">
        <v>68</v>
      </c>
      <c r="F433" s="24">
        <f t="shared" ref="F433" si="408">F434</f>
        <v>610</v>
      </c>
      <c r="G433" s="24">
        <f t="shared" ref="G433" si="409">G434</f>
        <v>610</v>
      </c>
      <c r="H433" s="24">
        <f t="shared" ref="H433" si="410">H434</f>
        <v>610</v>
      </c>
      <c r="J433" s="46"/>
    </row>
    <row r="434" spans="1:147" ht="25.5" x14ac:dyDescent="0.25">
      <c r="A434" s="7">
        <v>565</v>
      </c>
      <c r="B434" s="8" t="s">
        <v>42</v>
      </c>
      <c r="C434" s="8" t="s">
        <v>383</v>
      </c>
      <c r="D434" s="8" t="s">
        <v>55</v>
      </c>
      <c r="E434" s="52" t="s">
        <v>66</v>
      </c>
      <c r="F434" s="24">
        <v>610</v>
      </c>
      <c r="G434" s="24">
        <v>610</v>
      </c>
      <c r="H434" s="24">
        <v>610</v>
      </c>
      <c r="J434" s="46"/>
    </row>
    <row r="435" spans="1:147" ht="25.5" x14ac:dyDescent="0.25">
      <c r="A435" s="7">
        <v>565</v>
      </c>
      <c r="B435" s="8" t="s">
        <v>42</v>
      </c>
      <c r="C435" s="8" t="s">
        <v>384</v>
      </c>
      <c r="D435" s="8"/>
      <c r="E435" s="49" t="s">
        <v>385</v>
      </c>
      <c r="F435" s="24">
        <f t="shared" ref="F435" si="411">F436</f>
        <v>17727</v>
      </c>
      <c r="G435" s="24">
        <f t="shared" ref="G435" si="412">G436</f>
        <v>17747.3</v>
      </c>
      <c r="H435" s="24">
        <f t="shared" ref="H435" si="413">H436</f>
        <v>17921.599999999999</v>
      </c>
      <c r="J435" s="46"/>
    </row>
    <row r="436" spans="1:147" ht="25.5" x14ac:dyDescent="0.25">
      <c r="A436" s="7">
        <v>565</v>
      </c>
      <c r="B436" s="8" t="s">
        <v>42</v>
      </c>
      <c r="C436" s="8" t="s">
        <v>384</v>
      </c>
      <c r="D436" s="8" t="s">
        <v>55</v>
      </c>
      <c r="E436" s="52" t="s">
        <v>66</v>
      </c>
      <c r="F436" s="24">
        <v>17727</v>
      </c>
      <c r="G436" s="24">
        <v>17747.3</v>
      </c>
      <c r="H436" s="24">
        <v>17921.599999999999</v>
      </c>
      <c r="J436" s="46"/>
    </row>
    <row r="437" spans="1:147" s="3" customFormat="1" ht="15.75" customHeight="1" x14ac:dyDescent="0.25">
      <c r="A437" s="7">
        <v>565</v>
      </c>
      <c r="B437" s="8" t="s">
        <v>42</v>
      </c>
      <c r="C437" s="8" t="s">
        <v>155</v>
      </c>
      <c r="D437" s="8"/>
      <c r="E437" s="52" t="s">
        <v>156</v>
      </c>
      <c r="F437" s="24">
        <f t="shared" ref="F437:F438" si="414">F438</f>
        <v>113.6</v>
      </c>
      <c r="G437" s="24">
        <f t="shared" ref="G437:G438" si="415">G438</f>
        <v>113.6</v>
      </c>
      <c r="H437" s="24">
        <f t="shared" ref="H437:H438" si="416">H438</f>
        <v>113.6</v>
      </c>
      <c r="J437" s="46"/>
    </row>
    <row r="438" spans="1:147" s="3" customFormat="1" ht="38.25" customHeight="1" x14ac:dyDescent="0.25">
      <c r="A438" s="7">
        <v>565</v>
      </c>
      <c r="B438" s="12" t="s">
        <v>42</v>
      </c>
      <c r="C438" s="12" t="s">
        <v>121</v>
      </c>
      <c r="D438" s="12"/>
      <c r="E438" s="71" t="s">
        <v>386</v>
      </c>
      <c r="F438" s="69">
        <f t="shared" si="414"/>
        <v>113.6</v>
      </c>
      <c r="G438" s="69">
        <f t="shared" si="415"/>
        <v>113.6</v>
      </c>
      <c r="H438" s="69">
        <f t="shared" si="416"/>
        <v>113.6</v>
      </c>
      <c r="J438" s="46"/>
    </row>
    <row r="439" spans="1:147" s="3" customFormat="1" ht="30" customHeight="1" x14ac:dyDescent="0.25">
      <c r="A439" s="7">
        <v>565</v>
      </c>
      <c r="B439" s="12" t="s">
        <v>42</v>
      </c>
      <c r="C439" s="12" t="s">
        <v>121</v>
      </c>
      <c r="D439" s="12" t="s">
        <v>55</v>
      </c>
      <c r="E439" s="71" t="s">
        <v>66</v>
      </c>
      <c r="F439" s="69">
        <v>113.6</v>
      </c>
      <c r="G439" s="69">
        <v>113.6</v>
      </c>
      <c r="H439" s="69">
        <v>113.6</v>
      </c>
      <c r="J439" s="46"/>
    </row>
    <row r="440" spans="1:147" s="3" customFormat="1" ht="56.25" customHeight="1" x14ac:dyDescent="0.25">
      <c r="A440" s="7">
        <v>565</v>
      </c>
      <c r="B440" s="8" t="s">
        <v>42</v>
      </c>
      <c r="C440" s="8" t="s">
        <v>238</v>
      </c>
      <c r="D440" s="8"/>
      <c r="E440" s="52" t="s">
        <v>387</v>
      </c>
      <c r="F440" s="24">
        <f t="shared" ref="F440" si="417">F443+F441</f>
        <v>35604.6</v>
      </c>
      <c r="G440" s="24">
        <f t="shared" ref="G440" si="418">G443+G441</f>
        <v>35604.6</v>
      </c>
      <c r="H440" s="24">
        <f t="shared" ref="H440" si="419">H443+H441</f>
        <v>35604.6</v>
      </c>
      <c r="J440" s="46"/>
    </row>
    <row r="441" spans="1:147" s="3" customFormat="1" ht="30.75" customHeight="1" x14ac:dyDescent="0.25">
      <c r="A441" s="7">
        <v>565</v>
      </c>
      <c r="B441" s="8" t="s">
        <v>42</v>
      </c>
      <c r="C441" s="8" t="s">
        <v>508</v>
      </c>
      <c r="D441" s="8"/>
      <c r="E441" s="52" t="s">
        <v>509</v>
      </c>
      <c r="F441" s="24">
        <f t="shared" ref="F441" si="420">F442</f>
        <v>35248.5</v>
      </c>
      <c r="G441" s="24">
        <f t="shared" ref="G441" si="421">G442</f>
        <v>35248.5</v>
      </c>
      <c r="H441" s="24">
        <f t="shared" ref="H441" si="422">H442</f>
        <v>35248.5</v>
      </c>
      <c r="J441" s="46"/>
    </row>
    <row r="442" spans="1:147" s="3" customFormat="1" ht="31.5" customHeight="1" x14ac:dyDescent="0.25">
      <c r="A442" s="7">
        <v>565</v>
      </c>
      <c r="B442" s="8" t="s">
        <v>42</v>
      </c>
      <c r="C442" s="8" t="s">
        <v>508</v>
      </c>
      <c r="D442" s="8" t="s">
        <v>55</v>
      </c>
      <c r="E442" s="52" t="s">
        <v>66</v>
      </c>
      <c r="F442" s="69">
        <v>35248.5</v>
      </c>
      <c r="G442" s="69">
        <v>35248.5</v>
      </c>
      <c r="H442" s="69">
        <v>35248.5</v>
      </c>
      <c r="J442" s="46"/>
    </row>
    <row r="443" spans="1:147" ht="63" customHeight="1" x14ac:dyDescent="0.25">
      <c r="A443" s="7">
        <v>565</v>
      </c>
      <c r="B443" s="12" t="s">
        <v>42</v>
      </c>
      <c r="C443" s="12" t="s">
        <v>466</v>
      </c>
      <c r="D443" s="12"/>
      <c r="E443" s="71" t="s">
        <v>388</v>
      </c>
      <c r="F443" s="69">
        <f t="shared" ref="F443" si="423">F444</f>
        <v>356.1</v>
      </c>
      <c r="G443" s="69">
        <f t="shared" ref="G443" si="424">G444</f>
        <v>356.1</v>
      </c>
      <c r="H443" s="69">
        <f t="shared" ref="H443" si="425">H444</f>
        <v>356.1</v>
      </c>
      <c r="J443" s="46"/>
    </row>
    <row r="444" spans="1:147" ht="31.5" customHeight="1" x14ac:dyDescent="0.25">
      <c r="A444" s="7">
        <v>565</v>
      </c>
      <c r="B444" s="12" t="s">
        <v>42</v>
      </c>
      <c r="C444" s="12" t="s">
        <v>466</v>
      </c>
      <c r="D444" s="12" t="s">
        <v>55</v>
      </c>
      <c r="E444" s="71" t="s">
        <v>66</v>
      </c>
      <c r="F444" s="75">
        <v>356.1</v>
      </c>
      <c r="G444" s="75">
        <v>356.1</v>
      </c>
      <c r="H444" s="75">
        <v>356.1</v>
      </c>
      <c r="J444" s="46"/>
    </row>
    <row r="445" spans="1:147" s="3" customFormat="1" ht="42" customHeight="1" x14ac:dyDescent="0.25">
      <c r="A445" s="7">
        <v>565</v>
      </c>
      <c r="B445" s="8" t="s">
        <v>42</v>
      </c>
      <c r="C445" s="8" t="s">
        <v>191</v>
      </c>
      <c r="D445" s="8"/>
      <c r="E445" s="52" t="s">
        <v>192</v>
      </c>
      <c r="F445" s="24">
        <f>F446+F468+F465</f>
        <v>2535.6</v>
      </c>
      <c r="G445" s="24">
        <f>G446+G468+G465</f>
        <v>26</v>
      </c>
      <c r="H445" s="24">
        <f>H446+H468+H465</f>
        <v>26</v>
      </c>
      <c r="J445" s="46"/>
      <c r="EQ445" s="3">
        <v>0</v>
      </c>
    </row>
    <row r="446" spans="1:147" ht="42.75" customHeight="1" x14ac:dyDescent="0.25">
      <c r="A446" s="7">
        <v>565</v>
      </c>
      <c r="B446" s="8" t="s">
        <v>42</v>
      </c>
      <c r="C446" s="8" t="s">
        <v>193</v>
      </c>
      <c r="D446" s="8"/>
      <c r="E446" s="52" t="s">
        <v>377</v>
      </c>
      <c r="F446" s="24">
        <f>F451+F449+F447+F453+F455+F457+F459+F461+F463</f>
        <v>1814.3999999999999</v>
      </c>
      <c r="G446" s="24">
        <f>G451+G449+G447+G453+G455+G457+G461+G463</f>
        <v>26</v>
      </c>
      <c r="H446" s="24">
        <f>H451+H449+H447+H453+H455+H457+H459+H461+H463</f>
        <v>26</v>
      </c>
      <c r="J446" s="46"/>
    </row>
    <row r="447" spans="1:147" ht="41.25" customHeight="1" x14ac:dyDescent="0.25">
      <c r="A447" s="7">
        <v>565</v>
      </c>
      <c r="B447" s="8" t="s">
        <v>42</v>
      </c>
      <c r="C447" s="8" t="s">
        <v>247</v>
      </c>
      <c r="D447" s="8"/>
      <c r="E447" s="54" t="s">
        <v>378</v>
      </c>
      <c r="F447" s="24">
        <f t="shared" ref="F447" si="426">F448</f>
        <v>120.8</v>
      </c>
      <c r="G447" s="24">
        <f t="shared" ref="G447" si="427">G448</f>
        <v>0</v>
      </c>
      <c r="H447" s="24">
        <f t="shared" ref="H447" si="428">H448</f>
        <v>0</v>
      </c>
      <c r="J447" s="46"/>
    </row>
    <row r="448" spans="1:147" ht="29.25" customHeight="1" x14ac:dyDescent="0.25">
      <c r="A448" s="7">
        <v>565</v>
      </c>
      <c r="B448" s="8" t="s">
        <v>42</v>
      </c>
      <c r="C448" s="8" t="s">
        <v>247</v>
      </c>
      <c r="D448" s="8" t="s">
        <v>55</v>
      </c>
      <c r="E448" s="52" t="s">
        <v>69</v>
      </c>
      <c r="F448" s="24">
        <v>120.8</v>
      </c>
      <c r="G448" s="24">
        <v>0</v>
      </c>
      <c r="H448" s="24">
        <v>0</v>
      </c>
      <c r="J448" s="46"/>
    </row>
    <row r="449" spans="1:10" ht="42.75" customHeight="1" x14ac:dyDescent="0.25">
      <c r="A449" s="7">
        <v>565</v>
      </c>
      <c r="B449" s="8" t="s">
        <v>42</v>
      </c>
      <c r="C449" s="8" t="s">
        <v>217</v>
      </c>
      <c r="D449" s="8"/>
      <c r="E449" s="54" t="s">
        <v>379</v>
      </c>
      <c r="F449" s="24">
        <f t="shared" ref="F449" si="429">F450</f>
        <v>102.9</v>
      </c>
      <c r="G449" s="24">
        <f t="shared" ref="G449" si="430">G450</f>
        <v>0</v>
      </c>
      <c r="H449" s="24">
        <f t="shared" ref="H449" si="431">H450</f>
        <v>0</v>
      </c>
      <c r="J449" s="46"/>
    </row>
    <row r="450" spans="1:10" ht="30.75" customHeight="1" x14ac:dyDescent="0.25">
      <c r="A450" s="7">
        <v>565</v>
      </c>
      <c r="B450" s="8" t="s">
        <v>42</v>
      </c>
      <c r="C450" s="8" t="s">
        <v>217</v>
      </c>
      <c r="D450" s="8" t="s">
        <v>55</v>
      </c>
      <c r="E450" s="52" t="s">
        <v>69</v>
      </c>
      <c r="F450" s="69">
        <v>102.9</v>
      </c>
      <c r="G450" s="69">
        <v>0</v>
      </c>
      <c r="H450" s="69">
        <v>0</v>
      </c>
      <c r="J450" s="46"/>
    </row>
    <row r="451" spans="1:10" ht="42" customHeight="1" x14ac:dyDescent="0.25">
      <c r="A451" s="7">
        <v>565</v>
      </c>
      <c r="B451" s="8" t="s">
        <v>42</v>
      </c>
      <c r="C451" s="13" t="s">
        <v>206</v>
      </c>
      <c r="D451" s="8"/>
      <c r="E451" s="54" t="s">
        <v>389</v>
      </c>
      <c r="F451" s="24">
        <f t="shared" ref="F451" si="432">F452</f>
        <v>31.9</v>
      </c>
      <c r="G451" s="24">
        <f t="shared" ref="G451" si="433">G452</f>
        <v>16</v>
      </c>
      <c r="H451" s="24">
        <f t="shared" ref="H451" si="434">H452</f>
        <v>16</v>
      </c>
      <c r="J451" s="46"/>
    </row>
    <row r="452" spans="1:10" ht="28.5" customHeight="1" x14ac:dyDescent="0.25">
      <c r="A452" s="7">
        <v>565</v>
      </c>
      <c r="B452" s="8" t="s">
        <v>42</v>
      </c>
      <c r="C452" s="13" t="s">
        <v>206</v>
      </c>
      <c r="D452" s="8" t="s">
        <v>55</v>
      </c>
      <c r="E452" s="52" t="s">
        <v>69</v>
      </c>
      <c r="F452" s="24">
        <v>31.9</v>
      </c>
      <c r="G452" s="24">
        <v>16</v>
      </c>
      <c r="H452" s="24">
        <v>16</v>
      </c>
      <c r="J452" s="46"/>
    </row>
    <row r="453" spans="1:10" ht="57.75" customHeight="1" x14ac:dyDescent="0.25">
      <c r="A453" s="7">
        <v>565</v>
      </c>
      <c r="B453" s="8" t="s">
        <v>42</v>
      </c>
      <c r="C453" s="13" t="s">
        <v>269</v>
      </c>
      <c r="D453" s="8"/>
      <c r="E453" s="52" t="s">
        <v>270</v>
      </c>
      <c r="F453" s="24">
        <f t="shared" ref="F453" si="435">F454</f>
        <v>10</v>
      </c>
      <c r="G453" s="24">
        <f t="shared" ref="G453" si="436">G454</f>
        <v>10</v>
      </c>
      <c r="H453" s="24">
        <f t="shared" ref="H453" si="437">H454</f>
        <v>10</v>
      </c>
      <c r="J453" s="46"/>
    </row>
    <row r="454" spans="1:10" ht="28.5" customHeight="1" x14ac:dyDescent="0.25">
      <c r="A454" s="7">
        <v>565</v>
      </c>
      <c r="B454" s="8" t="s">
        <v>42</v>
      </c>
      <c r="C454" s="13" t="s">
        <v>269</v>
      </c>
      <c r="D454" s="8" t="s">
        <v>55</v>
      </c>
      <c r="E454" s="52" t="s">
        <v>69</v>
      </c>
      <c r="F454" s="24">
        <v>10</v>
      </c>
      <c r="G454" s="24">
        <v>10</v>
      </c>
      <c r="H454" s="24">
        <v>10</v>
      </c>
      <c r="J454" s="46"/>
    </row>
    <row r="455" spans="1:10" s="42" customFormat="1" ht="64.5" customHeight="1" x14ac:dyDescent="0.25">
      <c r="A455" s="7">
        <v>565</v>
      </c>
      <c r="B455" s="8" t="s">
        <v>42</v>
      </c>
      <c r="C455" s="13" t="s">
        <v>656</v>
      </c>
      <c r="D455" s="8"/>
      <c r="E455" s="52" t="s">
        <v>657</v>
      </c>
      <c r="F455" s="24">
        <f>F456</f>
        <v>540</v>
      </c>
      <c r="G455" s="24">
        <f>G456</f>
        <v>0</v>
      </c>
      <c r="H455" s="24">
        <f>H456</f>
        <v>0</v>
      </c>
      <c r="J455" s="46"/>
    </row>
    <row r="456" spans="1:10" s="42" customFormat="1" ht="28.5" customHeight="1" x14ac:dyDescent="0.25">
      <c r="A456" s="7">
        <v>565</v>
      </c>
      <c r="B456" s="8" t="s">
        <v>42</v>
      </c>
      <c r="C456" s="13" t="s">
        <v>656</v>
      </c>
      <c r="D456" s="8" t="s">
        <v>55</v>
      </c>
      <c r="E456" s="52" t="s">
        <v>69</v>
      </c>
      <c r="F456" s="24">
        <v>540</v>
      </c>
      <c r="G456" s="24">
        <v>0</v>
      </c>
      <c r="H456" s="24">
        <v>0</v>
      </c>
      <c r="J456" s="46"/>
    </row>
    <row r="457" spans="1:10" s="42" customFormat="1" ht="74.25" customHeight="1" x14ac:dyDescent="0.25">
      <c r="A457" s="7">
        <v>565</v>
      </c>
      <c r="B457" s="8" t="s">
        <v>42</v>
      </c>
      <c r="C457" s="13" t="s">
        <v>658</v>
      </c>
      <c r="D457" s="8"/>
      <c r="E457" s="52" t="s">
        <v>693</v>
      </c>
      <c r="F457" s="24">
        <f>F458</f>
        <v>240</v>
      </c>
      <c r="G457" s="24">
        <f>G458</f>
        <v>0</v>
      </c>
      <c r="H457" s="24">
        <f>H458</f>
        <v>0</v>
      </c>
      <c r="J457" s="46"/>
    </row>
    <row r="458" spans="1:10" s="42" customFormat="1" ht="28.5" customHeight="1" x14ac:dyDescent="0.25">
      <c r="A458" s="7">
        <v>565</v>
      </c>
      <c r="B458" s="8" t="s">
        <v>42</v>
      </c>
      <c r="C458" s="13" t="s">
        <v>658</v>
      </c>
      <c r="D458" s="8" t="s">
        <v>55</v>
      </c>
      <c r="E458" s="52" t="s">
        <v>69</v>
      </c>
      <c r="F458" s="24">
        <v>240</v>
      </c>
      <c r="G458" s="24">
        <v>0</v>
      </c>
      <c r="H458" s="24">
        <v>0</v>
      </c>
      <c r="J458" s="46"/>
    </row>
    <row r="459" spans="1:10" s="42" customFormat="1" ht="75.75" customHeight="1" x14ac:dyDescent="0.25">
      <c r="A459" s="7">
        <v>565</v>
      </c>
      <c r="B459" s="8" t="s">
        <v>42</v>
      </c>
      <c r="C459" s="13" t="s">
        <v>659</v>
      </c>
      <c r="D459" s="8"/>
      <c r="E459" s="52" t="s">
        <v>694</v>
      </c>
      <c r="F459" s="24">
        <f>F460</f>
        <v>240</v>
      </c>
      <c r="G459" s="24">
        <f>G460</f>
        <v>0</v>
      </c>
      <c r="H459" s="24">
        <f>H460</f>
        <v>0</v>
      </c>
      <c r="J459" s="46"/>
    </row>
    <row r="460" spans="1:10" s="42" customFormat="1" ht="28.5" customHeight="1" x14ac:dyDescent="0.25">
      <c r="A460" s="7">
        <v>565</v>
      </c>
      <c r="B460" s="8" t="s">
        <v>42</v>
      </c>
      <c r="C460" s="13" t="s">
        <v>659</v>
      </c>
      <c r="D460" s="8" t="s">
        <v>55</v>
      </c>
      <c r="E460" s="52" t="s">
        <v>69</v>
      </c>
      <c r="F460" s="24">
        <v>240</v>
      </c>
      <c r="G460" s="24">
        <v>0</v>
      </c>
      <c r="H460" s="24">
        <v>0</v>
      </c>
      <c r="J460" s="46"/>
    </row>
    <row r="461" spans="1:10" s="42" customFormat="1" ht="78" customHeight="1" x14ac:dyDescent="0.25">
      <c r="A461" s="7">
        <v>565</v>
      </c>
      <c r="B461" s="8" t="s">
        <v>42</v>
      </c>
      <c r="C461" s="13" t="s">
        <v>660</v>
      </c>
      <c r="D461" s="8"/>
      <c r="E461" s="52" t="s">
        <v>661</v>
      </c>
      <c r="F461" s="24">
        <f>F462</f>
        <v>324.3</v>
      </c>
      <c r="G461" s="24">
        <f>G462</f>
        <v>0</v>
      </c>
      <c r="H461" s="24">
        <f>H462</f>
        <v>0</v>
      </c>
      <c r="J461" s="46"/>
    </row>
    <row r="462" spans="1:10" s="42" customFormat="1" ht="28.5" customHeight="1" x14ac:dyDescent="0.25">
      <c r="A462" s="7">
        <v>565</v>
      </c>
      <c r="B462" s="8" t="s">
        <v>42</v>
      </c>
      <c r="C462" s="13" t="s">
        <v>660</v>
      </c>
      <c r="D462" s="8" t="s">
        <v>55</v>
      </c>
      <c r="E462" s="52" t="s">
        <v>69</v>
      </c>
      <c r="F462" s="24">
        <v>324.3</v>
      </c>
      <c r="G462" s="24">
        <v>0</v>
      </c>
      <c r="H462" s="24">
        <v>0</v>
      </c>
      <c r="J462" s="46"/>
    </row>
    <row r="463" spans="1:10" s="42" customFormat="1" ht="77.25" customHeight="1" x14ac:dyDescent="0.25">
      <c r="A463" s="7">
        <v>565</v>
      </c>
      <c r="B463" s="8" t="s">
        <v>42</v>
      </c>
      <c r="C463" s="13" t="s">
        <v>662</v>
      </c>
      <c r="D463" s="8"/>
      <c r="E463" s="52" t="s">
        <v>663</v>
      </c>
      <c r="F463" s="24">
        <f>F464</f>
        <v>204.5</v>
      </c>
      <c r="G463" s="24">
        <f>G464</f>
        <v>0</v>
      </c>
      <c r="H463" s="24">
        <f>H464</f>
        <v>0</v>
      </c>
      <c r="J463" s="46"/>
    </row>
    <row r="464" spans="1:10" s="42" customFormat="1" ht="28.5" customHeight="1" x14ac:dyDescent="0.25">
      <c r="A464" s="7">
        <v>565</v>
      </c>
      <c r="B464" s="8" t="s">
        <v>42</v>
      </c>
      <c r="C464" s="13" t="s">
        <v>662</v>
      </c>
      <c r="D464" s="8" t="s">
        <v>55</v>
      </c>
      <c r="E464" s="52" t="s">
        <v>69</v>
      </c>
      <c r="F464" s="24">
        <v>204.5</v>
      </c>
      <c r="G464" s="24">
        <v>0</v>
      </c>
      <c r="H464" s="24">
        <v>0</v>
      </c>
      <c r="J464" s="46"/>
    </row>
    <row r="465" spans="1:10" ht="28.5" customHeight="1" x14ac:dyDescent="0.25">
      <c r="A465" s="7">
        <v>565</v>
      </c>
      <c r="B465" s="8" t="s">
        <v>42</v>
      </c>
      <c r="C465" s="12" t="s">
        <v>391</v>
      </c>
      <c r="D465" s="8"/>
      <c r="E465" s="52" t="s">
        <v>468</v>
      </c>
      <c r="F465" s="24">
        <f>F466</f>
        <v>717.5</v>
      </c>
      <c r="G465" s="24">
        <f t="shared" ref="G465:H465" si="438">G466</f>
        <v>0</v>
      </c>
      <c r="H465" s="24">
        <f t="shared" si="438"/>
        <v>0</v>
      </c>
      <c r="J465" s="46"/>
    </row>
    <row r="466" spans="1:10" ht="20.25" customHeight="1" x14ac:dyDescent="0.25">
      <c r="A466" s="7">
        <v>565</v>
      </c>
      <c r="B466" s="8" t="s">
        <v>42</v>
      </c>
      <c r="C466" s="8" t="s">
        <v>393</v>
      </c>
      <c r="D466" s="8"/>
      <c r="E466" s="54" t="s">
        <v>392</v>
      </c>
      <c r="F466" s="24">
        <f t="shared" ref="F466" si="439">F467</f>
        <v>717.5</v>
      </c>
      <c r="G466" s="24">
        <f t="shared" ref="G466" si="440">G467</f>
        <v>0</v>
      </c>
      <c r="H466" s="24">
        <f t="shared" ref="H466" si="441">H467</f>
        <v>0</v>
      </c>
      <c r="J466" s="46"/>
    </row>
    <row r="467" spans="1:10" ht="28.5" customHeight="1" x14ac:dyDescent="0.25">
      <c r="A467" s="7">
        <v>565</v>
      </c>
      <c r="B467" s="8" t="s">
        <v>42</v>
      </c>
      <c r="C467" s="8" t="s">
        <v>393</v>
      </c>
      <c r="D467" s="8" t="s">
        <v>55</v>
      </c>
      <c r="E467" s="52" t="s">
        <v>69</v>
      </c>
      <c r="F467" s="24">
        <v>717.5</v>
      </c>
      <c r="G467" s="24">
        <v>0</v>
      </c>
      <c r="H467" s="24">
        <v>0</v>
      </c>
      <c r="J467" s="46"/>
    </row>
    <row r="468" spans="1:10" ht="29.25" customHeight="1" x14ac:dyDescent="0.25">
      <c r="A468" s="7">
        <v>565</v>
      </c>
      <c r="B468" s="8" t="s">
        <v>42</v>
      </c>
      <c r="C468" s="8" t="s">
        <v>255</v>
      </c>
      <c r="D468" s="8"/>
      <c r="E468" s="52" t="s">
        <v>390</v>
      </c>
      <c r="F468" s="24">
        <f t="shared" ref="F468" si="442">F469+F471</f>
        <v>3.6999999999999997</v>
      </c>
      <c r="G468" s="24">
        <f t="shared" ref="G468" si="443">G469+G471</f>
        <v>0</v>
      </c>
      <c r="H468" s="24">
        <f t="shared" ref="H468" si="444">H469+H471</f>
        <v>0</v>
      </c>
      <c r="J468" s="46"/>
    </row>
    <row r="469" spans="1:10" ht="38.25" x14ac:dyDescent="0.25">
      <c r="A469" s="7">
        <v>565</v>
      </c>
      <c r="B469" s="8" t="s">
        <v>42</v>
      </c>
      <c r="C469" s="8" t="s">
        <v>256</v>
      </c>
      <c r="D469" s="8"/>
      <c r="E469" s="54" t="s">
        <v>469</v>
      </c>
      <c r="F469" s="24">
        <f t="shared" ref="F469" si="445">F470</f>
        <v>2.2999999999999998</v>
      </c>
      <c r="G469" s="24">
        <f t="shared" ref="G469" si="446">G470</f>
        <v>0</v>
      </c>
      <c r="H469" s="24">
        <f t="shared" ref="H469" si="447">H470</f>
        <v>0</v>
      </c>
      <c r="J469" s="46"/>
    </row>
    <row r="470" spans="1:10" ht="30" customHeight="1" x14ac:dyDescent="0.25">
      <c r="A470" s="7">
        <v>565</v>
      </c>
      <c r="B470" s="8" t="s">
        <v>42</v>
      </c>
      <c r="C470" s="8" t="s">
        <v>256</v>
      </c>
      <c r="D470" s="8" t="s">
        <v>55</v>
      </c>
      <c r="E470" s="52" t="s">
        <v>69</v>
      </c>
      <c r="F470" s="24">
        <v>2.2999999999999998</v>
      </c>
      <c r="G470" s="24">
        <v>0</v>
      </c>
      <c r="H470" s="24">
        <v>0</v>
      </c>
      <c r="J470" s="46"/>
    </row>
    <row r="471" spans="1:10" ht="42" customHeight="1" x14ac:dyDescent="0.25">
      <c r="A471" s="7">
        <v>565</v>
      </c>
      <c r="B471" s="8" t="s">
        <v>42</v>
      </c>
      <c r="C471" s="8" t="s">
        <v>257</v>
      </c>
      <c r="D471" s="8"/>
      <c r="E471" s="54" t="s">
        <v>258</v>
      </c>
      <c r="F471" s="24">
        <f t="shared" ref="F471" si="448">F472</f>
        <v>1.4</v>
      </c>
      <c r="G471" s="24">
        <f t="shared" ref="G471" si="449">G472</f>
        <v>0</v>
      </c>
      <c r="H471" s="24">
        <f t="shared" ref="H471" si="450">H472</f>
        <v>0</v>
      </c>
      <c r="J471" s="46"/>
    </row>
    <row r="472" spans="1:10" ht="27.75" customHeight="1" x14ac:dyDescent="0.25">
      <c r="A472" s="7">
        <v>565</v>
      </c>
      <c r="B472" s="8" t="s">
        <v>42</v>
      </c>
      <c r="C472" s="8" t="s">
        <v>257</v>
      </c>
      <c r="D472" s="8" t="s">
        <v>55</v>
      </c>
      <c r="E472" s="52" t="s">
        <v>69</v>
      </c>
      <c r="F472" s="24">
        <v>1.4</v>
      </c>
      <c r="G472" s="24">
        <v>0</v>
      </c>
      <c r="H472" s="24">
        <v>0</v>
      </c>
      <c r="J472" s="46"/>
    </row>
    <row r="473" spans="1:10" ht="54.75" customHeight="1" x14ac:dyDescent="0.25">
      <c r="A473" s="28">
        <v>565</v>
      </c>
      <c r="B473" s="29" t="s">
        <v>42</v>
      </c>
      <c r="C473" s="29" t="s">
        <v>80</v>
      </c>
      <c r="D473" s="29"/>
      <c r="E473" s="50" t="s">
        <v>380</v>
      </c>
      <c r="F473" s="51">
        <f>F487+F478+F474</f>
        <v>1366.6</v>
      </c>
      <c r="G473" s="51">
        <f>G487+G478+G474</f>
        <v>842.3</v>
      </c>
      <c r="H473" s="51">
        <f>H487+H478+H474</f>
        <v>842.3</v>
      </c>
      <c r="J473" s="46"/>
    </row>
    <row r="474" spans="1:10" s="42" customFormat="1" ht="41.25" customHeight="1" x14ac:dyDescent="0.25">
      <c r="A474" s="16">
        <v>565</v>
      </c>
      <c r="B474" s="12" t="s">
        <v>42</v>
      </c>
      <c r="C474" s="12" t="s">
        <v>82</v>
      </c>
      <c r="D474" s="12"/>
      <c r="E474" s="71" t="s">
        <v>294</v>
      </c>
      <c r="F474" s="69">
        <f t="shared" ref="F474:H476" si="451">F475</f>
        <v>11.5</v>
      </c>
      <c r="G474" s="69">
        <f t="shared" si="451"/>
        <v>0</v>
      </c>
      <c r="H474" s="69">
        <f t="shared" si="451"/>
        <v>0</v>
      </c>
      <c r="J474" s="46"/>
    </row>
    <row r="475" spans="1:10" s="42" customFormat="1" ht="54.75" customHeight="1" x14ac:dyDescent="0.25">
      <c r="A475" s="16">
        <v>565</v>
      </c>
      <c r="B475" s="12" t="s">
        <v>42</v>
      </c>
      <c r="C475" s="12" t="s">
        <v>568</v>
      </c>
      <c r="D475" s="12"/>
      <c r="E475" s="71" t="s">
        <v>567</v>
      </c>
      <c r="F475" s="69">
        <f t="shared" si="451"/>
        <v>11.5</v>
      </c>
      <c r="G475" s="69">
        <f t="shared" si="451"/>
        <v>0</v>
      </c>
      <c r="H475" s="69">
        <f t="shared" si="451"/>
        <v>0</v>
      </c>
      <c r="J475" s="46"/>
    </row>
    <row r="476" spans="1:10" s="42" customFormat="1" ht="30.75" customHeight="1" x14ac:dyDescent="0.25">
      <c r="A476" s="16">
        <v>565</v>
      </c>
      <c r="B476" s="12" t="s">
        <v>42</v>
      </c>
      <c r="C476" s="12" t="s">
        <v>569</v>
      </c>
      <c r="D476" s="12"/>
      <c r="E476" s="71" t="s">
        <v>570</v>
      </c>
      <c r="F476" s="69">
        <f t="shared" si="451"/>
        <v>11.5</v>
      </c>
      <c r="G476" s="69">
        <f t="shared" si="451"/>
        <v>0</v>
      </c>
      <c r="H476" s="69">
        <f t="shared" si="451"/>
        <v>0</v>
      </c>
      <c r="J476" s="46"/>
    </row>
    <row r="477" spans="1:10" s="42" customFormat="1" ht="29.25" customHeight="1" x14ac:dyDescent="0.25">
      <c r="A477" s="16">
        <v>565</v>
      </c>
      <c r="B477" s="12" t="s">
        <v>42</v>
      </c>
      <c r="C477" s="12" t="s">
        <v>569</v>
      </c>
      <c r="D477" s="12" t="s">
        <v>55</v>
      </c>
      <c r="E477" s="49" t="s">
        <v>69</v>
      </c>
      <c r="F477" s="69">
        <v>11.5</v>
      </c>
      <c r="G477" s="69">
        <v>0</v>
      </c>
      <c r="H477" s="69">
        <v>0</v>
      </c>
      <c r="J477" s="46"/>
    </row>
    <row r="478" spans="1:10" ht="54" customHeight="1" x14ac:dyDescent="0.25">
      <c r="A478" s="7">
        <v>565</v>
      </c>
      <c r="B478" s="8" t="s">
        <v>42</v>
      </c>
      <c r="C478" s="8" t="s">
        <v>94</v>
      </c>
      <c r="D478" s="7"/>
      <c r="E478" s="65" t="s">
        <v>381</v>
      </c>
      <c r="F478" s="24">
        <f>F479+F484</f>
        <v>303.5</v>
      </c>
      <c r="G478" s="24">
        <f>G479+G484</f>
        <v>188</v>
      </c>
      <c r="H478" s="24">
        <f>H479+H484</f>
        <v>188</v>
      </c>
      <c r="J478" s="46"/>
    </row>
    <row r="479" spans="1:10" ht="42" customHeight="1" x14ac:dyDescent="0.25">
      <c r="A479" s="7">
        <v>565</v>
      </c>
      <c r="B479" s="8" t="s">
        <v>42</v>
      </c>
      <c r="C479" s="8" t="s">
        <v>141</v>
      </c>
      <c r="D479" s="7"/>
      <c r="E479" s="52" t="s">
        <v>382</v>
      </c>
      <c r="F479" s="24">
        <f>F480+F482</f>
        <v>286.5</v>
      </c>
      <c r="G479" s="24">
        <f>G480+G482</f>
        <v>188</v>
      </c>
      <c r="H479" s="24">
        <f>H480+H482</f>
        <v>188</v>
      </c>
      <c r="J479" s="46"/>
    </row>
    <row r="480" spans="1:10" s="42" customFormat="1" ht="42" customHeight="1" x14ac:dyDescent="0.25">
      <c r="A480" s="7">
        <v>565</v>
      </c>
      <c r="B480" s="8" t="s">
        <v>42</v>
      </c>
      <c r="C480" s="8" t="s">
        <v>664</v>
      </c>
      <c r="D480" s="7"/>
      <c r="E480" s="52" t="s">
        <v>665</v>
      </c>
      <c r="F480" s="24">
        <f>F481</f>
        <v>98.5</v>
      </c>
      <c r="G480" s="24">
        <f>G481</f>
        <v>0</v>
      </c>
      <c r="H480" s="24">
        <f>H481</f>
        <v>0</v>
      </c>
      <c r="J480" s="46"/>
    </row>
    <row r="481" spans="1:10" s="42" customFormat="1" ht="30" customHeight="1" x14ac:dyDescent="0.25">
      <c r="A481" s="7">
        <v>565</v>
      </c>
      <c r="B481" s="8" t="s">
        <v>42</v>
      </c>
      <c r="C481" s="8" t="s">
        <v>664</v>
      </c>
      <c r="D481" s="7">
        <v>600</v>
      </c>
      <c r="E481" s="52" t="s">
        <v>69</v>
      </c>
      <c r="F481" s="24">
        <v>98.5</v>
      </c>
      <c r="G481" s="24">
        <v>0</v>
      </c>
      <c r="H481" s="24">
        <v>0</v>
      </c>
      <c r="J481" s="46"/>
    </row>
    <row r="482" spans="1:10" ht="42.75" customHeight="1" x14ac:dyDescent="0.25">
      <c r="A482" s="7">
        <v>565</v>
      </c>
      <c r="B482" s="8" t="s">
        <v>42</v>
      </c>
      <c r="C482" s="8" t="s">
        <v>224</v>
      </c>
      <c r="D482" s="7"/>
      <c r="E482" s="49" t="s">
        <v>225</v>
      </c>
      <c r="F482" s="24">
        <f t="shared" ref="F482" si="452">F483</f>
        <v>188</v>
      </c>
      <c r="G482" s="24">
        <f t="shared" ref="G482" si="453">G483</f>
        <v>188</v>
      </c>
      <c r="H482" s="24">
        <f t="shared" ref="H482" si="454">H483</f>
        <v>188</v>
      </c>
      <c r="J482" s="46"/>
    </row>
    <row r="483" spans="1:10" ht="27.75" customHeight="1" x14ac:dyDescent="0.25">
      <c r="A483" s="7">
        <v>565</v>
      </c>
      <c r="B483" s="8" t="s">
        <v>42</v>
      </c>
      <c r="C483" s="8" t="s">
        <v>224</v>
      </c>
      <c r="D483" s="8" t="s">
        <v>55</v>
      </c>
      <c r="E483" s="52" t="s">
        <v>69</v>
      </c>
      <c r="F483" s="24">
        <v>188</v>
      </c>
      <c r="G483" s="24">
        <v>188</v>
      </c>
      <c r="H483" s="24">
        <v>188</v>
      </c>
      <c r="J483" s="46"/>
    </row>
    <row r="484" spans="1:10" s="42" customFormat="1" ht="27.75" customHeight="1" x14ac:dyDescent="0.25">
      <c r="A484" s="7">
        <v>565</v>
      </c>
      <c r="B484" s="8" t="s">
        <v>42</v>
      </c>
      <c r="C484" s="8" t="s">
        <v>572</v>
      </c>
      <c r="D484" s="8"/>
      <c r="E484" s="52" t="s">
        <v>573</v>
      </c>
      <c r="F484" s="24">
        <f t="shared" ref="F484:H485" si="455">F485</f>
        <v>17</v>
      </c>
      <c r="G484" s="24">
        <f t="shared" si="455"/>
        <v>0</v>
      </c>
      <c r="H484" s="24">
        <f t="shared" si="455"/>
        <v>0</v>
      </c>
      <c r="J484" s="46"/>
    </row>
    <row r="485" spans="1:10" s="42" customFormat="1" ht="27.75" customHeight="1" x14ac:dyDescent="0.25">
      <c r="A485" s="7">
        <v>565</v>
      </c>
      <c r="B485" s="8" t="s">
        <v>42</v>
      </c>
      <c r="C485" s="8" t="s">
        <v>574</v>
      </c>
      <c r="D485" s="8"/>
      <c r="E485" s="52" t="s">
        <v>571</v>
      </c>
      <c r="F485" s="24">
        <f t="shared" si="455"/>
        <v>17</v>
      </c>
      <c r="G485" s="24">
        <f t="shared" si="455"/>
        <v>0</v>
      </c>
      <c r="H485" s="24">
        <f t="shared" si="455"/>
        <v>0</v>
      </c>
      <c r="J485" s="46"/>
    </row>
    <row r="486" spans="1:10" s="42" customFormat="1" ht="27.75" customHeight="1" x14ac:dyDescent="0.25">
      <c r="A486" s="7">
        <v>565</v>
      </c>
      <c r="B486" s="8" t="s">
        <v>42</v>
      </c>
      <c r="C486" s="8" t="s">
        <v>574</v>
      </c>
      <c r="D486" s="8" t="s">
        <v>55</v>
      </c>
      <c r="E486" s="52" t="s">
        <v>69</v>
      </c>
      <c r="F486" s="24">
        <v>17</v>
      </c>
      <c r="G486" s="24">
        <v>0</v>
      </c>
      <c r="H486" s="24">
        <v>0</v>
      </c>
      <c r="J486" s="46"/>
    </row>
    <row r="487" spans="1:10" s="3" customFormat="1" ht="28.5" customHeight="1" x14ac:dyDescent="0.25">
      <c r="A487" s="7">
        <v>565</v>
      </c>
      <c r="B487" s="8" t="s">
        <v>42</v>
      </c>
      <c r="C487" s="8" t="s">
        <v>95</v>
      </c>
      <c r="D487" s="7"/>
      <c r="E487" s="52" t="s">
        <v>288</v>
      </c>
      <c r="F487" s="24">
        <f>F488</f>
        <v>1051.5999999999999</v>
      </c>
      <c r="G487" s="24">
        <f t="shared" ref="G487" si="456">G492</f>
        <v>654.29999999999995</v>
      </c>
      <c r="H487" s="24">
        <f t="shared" ref="H487" si="457">H492</f>
        <v>654.29999999999995</v>
      </c>
      <c r="J487" s="46"/>
    </row>
    <row r="488" spans="1:10" ht="30.75" customHeight="1" x14ac:dyDescent="0.25">
      <c r="A488" s="7">
        <v>565</v>
      </c>
      <c r="B488" s="8" t="s">
        <v>42</v>
      </c>
      <c r="C488" s="8" t="s">
        <v>133</v>
      </c>
      <c r="D488" s="7"/>
      <c r="E488" s="52" t="s">
        <v>157</v>
      </c>
      <c r="F488" s="24">
        <f>F491+F489+F493</f>
        <v>1051.5999999999999</v>
      </c>
      <c r="G488" s="24">
        <f>G491+G489+G493</f>
        <v>654.29999999999995</v>
      </c>
      <c r="H488" s="24">
        <f>H491+H489+H493</f>
        <v>654.29999999999995</v>
      </c>
      <c r="J488" s="46"/>
    </row>
    <row r="489" spans="1:10" s="42" customFormat="1" ht="30.75" customHeight="1" x14ac:dyDescent="0.25">
      <c r="A489" s="7">
        <v>565</v>
      </c>
      <c r="B489" s="8" t="s">
        <v>42</v>
      </c>
      <c r="C489" s="8" t="s">
        <v>667</v>
      </c>
      <c r="D489" s="7"/>
      <c r="E489" s="52" t="s">
        <v>666</v>
      </c>
      <c r="F489" s="24">
        <f>F490</f>
        <v>355.3</v>
      </c>
      <c r="G489" s="24">
        <f>G490</f>
        <v>0</v>
      </c>
      <c r="H489" s="24">
        <f>H490</f>
        <v>0</v>
      </c>
      <c r="J489" s="46"/>
    </row>
    <row r="490" spans="1:10" s="42" customFormat="1" ht="30.75" customHeight="1" x14ac:dyDescent="0.25">
      <c r="A490" s="7">
        <v>565</v>
      </c>
      <c r="B490" s="8" t="s">
        <v>42</v>
      </c>
      <c r="C490" s="8" t="s">
        <v>667</v>
      </c>
      <c r="D490" s="7">
        <v>600</v>
      </c>
      <c r="E490" s="52" t="s">
        <v>69</v>
      </c>
      <c r="F490" s="24">
        <v>355.3</v>
      </c>
      <c r="G490" s="24">
        <v>0</v>
      </c>
      <c r="H490" s="24">
        <v>0</v>
      </c>
      <c r="J490" s="46"/>
    </row>
    <row r="491" spans="1:10" ht="44.25" customHeight="1" x14ac:dyDescent="0.25">
      <c r="A491" s="7">
        <v>565</v>
      </c>
      <c r="B491" s="8" t="s">
        <v>42</v>
      </c>
      <c r="C491" s="8" t="s">
        <v>123</v>
      </c>
      <c r="D491" s="7"/>
      <c r="E491" s="49" t="s">
        <v>223</v>
      </c>
      <c r="F491" s="24">
        <f t="shared" ref="F491" si="458">F492</f>
        <v>654.29999999999995</v>
      </c>
      <c r="G491" s="24">
        <f t="shared" ref="G491" si="459">G492</f>
        <v>654.29999999999995</v>
      </c>
      <c r="H491" s="24">
        <f t="shared" ref="H491" si="460">H492</f>
        <v>654.29999999999995</v>
      </c>
      <c r="J491" s="46"/>
    </row>
    <row r="492" spans="1:10" s="1" customFormat="1" ht="29.25" customHeight="1" x14ac:dyDescent="0.25">
      <c r="A492" s="7">
        <v>565</v>
      </c>
      <c r="B492" s="8" t="s">
        <v>42</v>
      </c>
      <c r="C492" s="8" t="s">
        <v>123</v>
      </c>
      <c r="D492" s="8" t="s">
        <v>55</v>
      </c>
      <c r="E492" s="52" t="s">
        <v>69</v>
      </c>
      <c r="F492" s="24">
        <v>654.29999999999995</v>
      </c>
      <c r="G492" s="24">
        <v>654.29999999999995</v>
      </c>
      <c r="H492" s="24">
        <v>654.29999999999995</v>
      </c>
      <c r="J492" s="46"/>
    </row>
    <row r="493" spans="1:10" s="1" customFormat="1" ht="29.25" customHeight="1" x14ac:dyDescent="0.25">
      <c r="A493" s="7">
        <v>565</v>
      </c>
      <c r="B493" s="8" t="s">
        <v>42</v>
      </c>
      <c r="C493" s="8" t="s">
        <v>575</v>
      </c>
      <c r="D493" s="8"/>
      <c r="E493" s="52" t="s">
        <v>576</v>
      </c>
      <c r="F493" s="24">
        <f>F494</f>
        <v>42</v>
      </c>
      <c r="G493" s="24">
        <f>G494</f>
        <v>0</v>
      </c>
      <c r="H493" s="24">
        <f>H494</f>
        <v>0</v>
      </c>
      <c r="J493" s="46"/>
    </row>
    <row r="494" spans="1:10" s="1" customFormat="1" ht="29.25" customHeight="1" x14ac:dyDescent="0.25">
      <c r="A494" s="7">
        <v>565</v>
      </c>
      <c r="B494" s="8" t="s">
        <v>42</v>
      </c>
      <c r="C494" s="8" t="s">
        <v>575</v>
      </c>
      <c r="D494" s="8" t="s">
        <v>55</v>
      </c>
      <c r="E494" s="52" t="s">
        <v>69</v>
      </c>
      <c r="F494" s="24">
        <v>42</v>
      </c>
      <c r="G494" s="24">
        <v>0</v>
      </c>
      <c r="H494" s="24">
        <v>0</v>
      </c>
      <c r="J494" s="46"/>
    </row>
    <row r="495" spans="1:10" ht="18.75" customHeight="1" x14ac:dyDescent="0.25">
      <c r="A495" s="7">
        <v>565</v>
      </c>
      <c r="B495" s="8" t="s">
        <v>40</v>
      </c>
      <c r="C495" s="8"/>
      <c r="D495" s="8"/>
      <c r="E495" s="52" t="s">
        <v>41</v>
      </c>
      <c r="F495" s="24">
        <f>F496+F502</f>
        <v>2760.2</v>
      </c>
      <c r="G495" s="24">
        <f>G496+G502</f>
        <v>2760.2</v>
      </c>
      <c r="H495" s="24">
        <f>H496+H502</f>
        <v>2760.2</v>
      </c>
      <c r="J495" s="46"/>
    </row>
    <row r="496" spans="1:10" ht="39.75" customHeight="1" x14ac:dyDescent="0.25">
      <c r="A496" s="28">
        <v>565</v>
      </c>
      <c r="B496" s="29" t="s">
        <v>40</v>
      </c>
      <c r="C496" s="29" t="s">
        <v>97</v>
      </c>
      <c r="D496" s="29"/>
      <c r="E496" s="50" t="s">
        <v>374</v>
      </c>
      <c r="F496" s="51">
        <f t="shared" ref="F496" si="461">F497</f>
        <v>1705.2</v>
      </c>
      <c r="G496" s="51">
        <f t="shared" ref="G496" si="462">G497</f>
        <v>1705.2</v>
      </c>
      <c r="H496" s="51">
        <f t="shared" ref="H496" si="463">H497</f>
        <v>1705.2</v>
      </c>
      <c r="J496" s="46"/>
    </row>
    <row r="497" spans="1:10" s="3" customFormat="1" ht="18" customHeight="1" x14ac:dyDescent="0.25">
      <c r="A497" s="7">
        <v>565</v>
      </c>
      <c r="B497" s="8" t="s">
        <v>40</v>
      </c>
      <c r="C497" s="8" t="s">
        <v>100</v>
      </c>
      <c r="D497" s="8"/>
      <c r="E497" s="72" t="s">
        <v>26</v>
      </c>
      <c r="F497" s="24">
        <f t="shared" ref="F497" si="464">F499</f>
        <v>1705.2</v>
      </c>
      <c r="G497" s="24">
        <f t="shared" ref="G497" si="465">G499</f>
        <v>1705.2</v>
      </c>
      <c r="H497" s="24">
        <f t="shared" ref="H497" si="466">H499</f>
        <v>1705.2</v>
      </c>
      <c r="J497" s="46"/>
    </row>
    <row r="498" spans="1:10" ht="30.75" customHeight="1" x14ac:dyDescent="0.25">
      <c r="A498" s="7">
        <v>565</v>
      </c>
      <c r="B498" s="8" t="s">
        <v>40</v>
      </c>
      <c r="C498" s="8" t="s">
        <v>177</v>
      </c>
      <c r="D498" s="8"/>
      <c r="E498" s="53" t="s">
        <v>208</v>
      </c>
      <c r="F498" s="24">
        <f t="shared" ref="F498" si="467">F499</f>
        <v>1705.2</v>
      </c>
      <c r="G498" s="24">
        <f t="shared" ref="G498" si="468">G499</f>
        <v>1705.2</v>
      </c>
      <c r="H498" s="24">
        <f t="shared" ref="H498" si="469">H499</f>
        <v>1705.2</v>
      </c>
      <c r="J498" s="46"/>
    </row>
    <row r="499" spans="1:10" ht="39.75" customHeight="1" x14ac:dyDescent="0.25">
      <c r="A499" s="7">
        <v>565</v>
      </c>
      <c r="B499" s="8" t="s">
        <v>40</v>
      </c>
      <c r="C499" s="8" t="s">
        <v>178</v>
      </c>
      <c r="D499" s="8"/>
      <c r="E499" s="53" t="s">
        <v>283</v>
      </c>
      <c r="F499" s="24">
        <f t="shared" ref="F499" si="470">F500+F501</f>
        <v>1705.2</v>
      </c>
      <c r="G499" s="24">
        <f t="shared" ref="G499" si="471">G500+G501</f>
        <v>1705.2</v>
      </c>
      <c r="H499" s="24">
        <f t="shared" ref="H499" si="472">H500+H501</f>
        <v>1705.2</v>
      </c>
      <c r="J499" s="46"/>
    </row>
    <row r="500" spans="1:10" ht="63.75" customHeight="1" x14ac:dyDescent="0.25">
      <c r="A500" s="7">
        <v>565</v>
      </c>
      <c r="B500" s="8" t="s">
        <v>40</v>
      </c>
      <c r="C500" s="8" t="s">
        <v>178</v>
      </c>
      <c r="D500" s="7">
        <v>100</v>
      </c>
      <c r="E500" s="52" t="s">
        <v>25</v>
      </c>
      <c r="F500" s="69">
        <v>1642.8</v>
      </c>
      <c r="G500" s="69">
        <v>1642.8</v>
      </c>
      <c r="H500" s="69">
        <v>1642.8</v>
      </c>
      <c r="J500" s="46"/>
    </row>
    <row r="501" spans="1:10" ht="29.25" customHeight="1" x14ac:dyDescent="0.25">
      <c r="A501" s="7">
        <v>565</v>
      </c>
      <c r="B501" s="8" t="s">
        <v>40</v>
      </c>
      <c r="C501" s="8" t="s">
        <v>178</v>
      </c>
      <c r="D501" s="7">
        <v>200</v>
      </c>
      <c r="E501" s="52" t="s">
        <v>174</v>
      </c>
      <c r="F501" s="24">
        <v>62.4</v>
      </c>
      <c r="G501" s="24">
        <v>62.4</v>
      </c>
      <c r="H501" s="24">
        <v>62.4</v>
      </c>
      <c r="J501" s="46"/>
    </row>
    <row r="502" spans="1:10" s="42" customFormat="1" ht="54.75" customHeight="1" x14ac:dyDescent="0.25">
      <c r="A502" s="28">
        <v>565</v>
      </c>
      <c r="B502" s="29" t="s">
        <v>40</v>
      </c>
      <c r="C502" s="29" t="s">
        <v>77</v>
      </c>
      <c r="D502" s="28"/>
      <c r="E502" s="50" t="s">
        <v>395</v>
      </c>
      <c r="F502" s="51">
        <f t="shared" ref="F502:H505" si="473">F503</f>
        <v>1055</v>
      </c>
      <c r="G502" s="51">
        <f t="shared" si="473"/>
        <v>1055</v>
      </c>
      <c r="H502" s="51">
        <f t="shared" si="473"/>
        <v>1055</v>
      </c>
      <c r="J502" s="46"/>
    </row>
    <row r="503" spans="1:10" s="42" customFormat="1" ht="39.75" customHeight="1" x14ac:dyDescent="0.25">
      <c r="A503" s="7">
        <v>565</v>
      </c>
      <c r="B503" s="8" t="s">
        <v>40</v>
      </c>
      <c r="C503" s="8" t="s">
        <v>88</v>
      </c>
      <c r="D503" s="7"/>
      <c r="E503" s="52" t="s">
        <v>292</v>
      </c>
      <c r="F503" s="24">
        <f t="shared" si="473"/>
        <v>1055</v>
      </c>
      <c r="G503" s="24">
        <f t="shared" si="473"/>
        <v>1055</v>
      </c>
      <c r="H503" s="24">
        <f t="shared" si="473"/>
        <v>1055</v>
      </c>
      <c r="J503" s="46"/>
    </row>
    <row r="504" spans="1:10" s="42" customFormat="1" ht="39.75" customHeight="1" x14ac:dyDescent="0.25">
      <c r="A504" s="7">
        <v>565</v>
      </c>
      <c r="B504" s="8" t="s">
        <v>40</v>
      </c>
      <c r="C504" s="8" t="s">
        <v>134</v>
      </c>
      <c r="D504" s="7"/>
      <c r="E504" s="52" t="s">
        <v>685</v>
      </c>
      <c r="F504" s="24">
        <f t="shared" si="473"/>
        <v>1055</v>
      </c>
      <c r="G504" s="24">
        <f t="shared" si="473"/>
        <v>1055</v>
      </c>
      <c r="H504" s="24">
        <f t="shared" si="473"/>
        <v>1055</v>
      </c>
      <c r="J504" s="46"/>
    </row>
    <row r="505" spans="1:10" s="42" customFormat="1" ht="19.5" customHeight="1" x14ac:dyDescent="0.25">
      <c r="A505" s="7">
        <v>565</v>
      </c>
      <c r="B505" s="8" t="s">
        <v>40</v>
      </c>
      <c r="C505" s="8" t="s">
        <v>108</v>
      </c>
      <c r="D505" s="7"/>
      <c r="E505" s="52" t="s">
        <v>686</v>
      </c>
      <c r="F505" s="24">
        <f t="shared" si="473"/>
        <v>1055</v>
      </c>
      <c r="G505" s="24">
        <f t="shared" si="473"/>
        <v>1055</v>
      </c>
      <c r="H505" s="24">
        <f t="shared" si="473"/>
        <v>1055</v>
      </c>
      <c r="J505" s="46"/>
    </row>
    <row r="506" spans="1:10" s="42" customFormat="1" ht="29.25" customHeight="1" x14ac:dyDescent="0.25">
      <c r="A506" s="7">
        <v>565</v>
      </c>
      <c r="B506" s="8" t="s">
        <v>40</v>
      </c>
      <c r="C506" s="8" t="s">
        <v>108</v>
      </c>
      <c r="D506" s="7">
        <v>200</v>
      </c>
      <c r="E506" s="52" t="s">
        <v>174</v>
      </c>
      <c r="F506" s="24">
        <v>1055</v>
      </c>
      <c r="G506" s="24">
        <v>1055</v>
      </c>
      <c r="H506" s="24">
        <v>1055</v>
      </c>
      <c r="J506" s="46"/>
    </row>
    <row r="507" spans="1:10" ht="39.75" customHeight="1" x14ac:dyDescent="0.25">
      <c r="A507" s="25">
        <v>575</v>
      </c>
      <c r="B507" s="26"/>
      <c r="C507" s="26"/>
      <c r="D507" s="25"/>
      <c r="E507" s="27" t="s">
        <v>396</v>
      </c>
      <c r="F507" s="48">
        <f>F508+F709+F728</f>
        <v>534507.90000000014</v>
      </c>
      <c r="G507" s="48">
        <f>G508+G709+G728</f>
        <v>498269.7</v>
      </c>
      <c r="H507" s="48">
        <f>H508+H709+H728</f>
        <v>498838.50000000006</v>
      </c>
      <c r="J507" s="46"/>
    </row>
    <row r="508" spans="1:10" ht="18" customHeight="1" x14ac:dyDescent="0.25">
      <c r="A508" s="7">
        <v>575</v>
      </c>
      <c r="B508" s="8" t="s">
        <v>9</v>
      </c>
      <c r="C508" s="8"/>
      <c r="D508" s="7"/>
      <c r="E508" s="74" t="s">
        <v>10</v>
      </c>
      <c r="F508" s="24">
        <f>F509+F545+F677+F661+F606</f>
        <v>523396.90000000008</v>
      </c>
      <c r="G508" s="24">
        <f>G509+G545+G677+G661+G606</f>
        <v>487310.5</v>
      </c>
      <c r="H508" s="24">
        <f>H509+H545+H677+H661+H606</f>
        <v>488459.10000000003</v>
      </c>
      <c r="J508" s="46"/>
    </row>
    <row r="509" spans="1:10" ht="15.75" customHeight="1" x14ac:dyDescent="0.25">
      <c r="A509" s="7">
        <v>575</v>
      </c>
      <c r="B509" s="8" t="s">
        <v>11</v>
      </c>
      <c r="C509" s="8"/>
      <c r="D509" s="7"/>
      <c r="E509" s="74" t="s">
        <v>12</v>
      </c>
      <c r="F509" s="24">
        <f>F510+F523</f>
        <v>93429.599999999991</v>
      </c>
      <c r="G509" s="24">
        <f>G510+G523</f>
        <v>91982.999999999985</v>
      </c>
      <c r="H509" s="24">
        <f>H510+H523</f>
        <v>92291.999999999985</v>
      </c>
      <c r="J509" s="46"/>
    </row>
    <row r="510" spans="1:10" s="3" customFormat="1" ht="42" customHeight="1" x14ac:dyDescent="0.25">
      <c r="A510" s="28">
        <v>575</v>
      </c>
      <c r="B510" s="29" t="s">
        <v>11</v>
      </c>
      <c r="C510" s="29" t="s">
        <v>86</v>
      </c>
      <c r="D510" s="28"/>
      <c r="E510" s="62" t="s">
        <v>401</v>
      </c>
      <c r="F510" s="51">
        <f t="shared" ref="F510:F511" si="474">F511</f>
        <v>89479.4</v>
      </c>
      <c r="G510" s="51">
        <f t="shared" ref="G510:G511" si="475">G511</f>
        <v>88269.299999999988</v>
      </c>
      <c r="H510" s="51">
        <f t="shared" ref="H510:H511" si="476">H511</f>
        <v>88578.299999999988</v>
      </c>
      <c r="J510" s="46"/>
    </row>
    <row r="511" spans="1:10" s="3" customFormat="1" ht="31.5" customHeight="1" x14ac:dyDescent="0.25">
      <c r="A511" s="7">
        <v>575</v>
      </c>
      <c r="B511" s="8" t="s">
        <v>11</v>
      </c>
      <c r="C511" s="8" t="s">
        <v>87</v>
      </c>
      <c r="D511" s="7"/>
      <c r="E511" s="53" t="s">
        <v>14</v>
      </c>
      <c r="F511" s="24">
        <f t="shared" si="474"/>
        <v>89479.4</v>
      </c>
      <c r="G511" s="24">
        <f t="shared" si="475"/>
        <v>88269.299999999988</v>
      </c>
      <c r="H511" s="24">
        <f t="shared" si="476"/>
        <v>88578.299999999988</v>
      </c>
      <c r="J511" s="46"/>
    </row>
    <row r="512" spans="1:10" s="3" customFormat="1" ht="32.25" customHeight="1" x14ac:dyDescent="0.25">
      <c r="A512" s="7">
        <v>575</v>
      </c>
      <c r="B512" s="8" t="s">
        <v>11</v>
      </c>
      <c r="C512" s="8" t="s">
        <v>129</v>
      </c>
      <c r="D512" s="7"/>
      <c r="E512" s="53" t="s">
        <v>397</v>
      </c>
      <c r="F512" s="24">
        <f>F517+F515+F519+F513+F521</f>
        <v>89479.4</v>
      </c>
      <c r="G512" s="24">
        <f>G517+G515+G519+G513+G521</f>
        <v>88269.299999999988</v>
      </c>
      <c r="H512" s="24">
        <f>H517+H515+H519+H513+H521</f>
        <v>88578.299999999988</v>
      </c>
      <c r="J512" s="46"/>
    </row>
    <row r="513" spans="1:10" s="3" customFormat="1" ht="54.75" customHeight="1" x14ac:dyDescent="0.25">
      <c r="A513" s="7">
        <v>575</v>
      </c>
      <c r="B513" s="8" t="s">
        <v>11</v>
      </c>
      <c r="C513" s="8" t="s">
        <v>488</v>
      </c>
      <c r="D513" s="7"/>
      <c r="E513" s="53" t="s">
        <v>489</v>
      </c>
      <c r="F513" s="24">
        <f t="shared" ref="F513" si="477">F514</f>
        <v>43043.8</v>
      </c>
      <c r="G513" s="24">
        <f t="shared" ref="G513" si="478">G514</f>
        <v>43044.6</v>
      </c>
      <c r="H513" s="24">
        <f t="shared" ref="H513" si="479">H514</f>
        <v>43044.6</v>
      </c>
      <c r="J513" s="46"/>
    </row>
    <row r="514" spans="1:10" s="3" customFormat="1" ht="28.5" customHeight="1" x14ac:dyDescent="0.25">
      <c r="A514" s="7">
        <v>575</v>
      </c>
      <c r="B514" s="8" t="s">
        <v>11</v>
      </c>
      <c r="C514" s="8" t="s">
        <v>488</v>
      </c>
      <c r="D514" s="7">
        <v>600</v>
      </c>
      <c r="E514" s="53" t="s">
        <v>66</v>
      </c>
      <c r="F514" s="69">
        <v>43043.8</v>
      </c>
      <c r="G514" s="69">
        <v>43044.6</v>
      </c>
      <c r="H514" s="69">
        <v>43044.6</v>
      </c>
      <c r="J514" s="46"/>
    </row>
    <row r="515" spans="1:10" s="3" customFormat="1" ht="42" customHeight="1" x14ac:dyDescent="0.25">
      <c r="A515" s="7">
        <v>575</v>
      </c>
      <c r="B515" s="8" t="s">
        <v>11</v>
      </c>
      <c r="C515" s="8" t="s">
        <v>230</v>
      </c>
      <c r="D515" s="7"/>
      <c r="E515" s="53" t="s">
        <v>398</v>
      </c>
      <c r="F515" s="76">
        <f t="shared" ref="F515" si="480">F516</f>
        <v>542.70000000000005</v>
      </c>
      <c r="G515" s="76">
        <f t="shared" ref="G515" si="481">G516</f>
        <v>0</v>
      </c>
      <c r="H515" s="76">
        <f t="shared" ref="H515" si="482">H516</f>
        <v>0</v>
      </c>
      <c r="J515" s="46"/>
    </row>
    <row r="516" spans="1:10" s="3" customFormat="1" ht="30.75" customHeight="1" x14ac:dyDescent="0.25">
      <c r="A516" s="7">
        <v>575</v>
      </c>
      <c r="B516" s="8" t="s">
        <v>11</v>
      </c>
      <c r="C516" s="8" t="s">
        <v>230</v>
      </c>
      <c r="D516" s="7">
        <v>600</v>
      </c>
      <c r="E516" s="53" t="s">
        <v>66</v>
      </c>
      <c r="F516" s="69">
        <v>542.70000000000005</v>
      </c>
      <c r="G516" s="69">
        <v>0</v>
      </c>
      <c r="H516" s="69">
        <v>0</v>
      </c>
      <c r="J516" s="46"/>
    </row>
    <row r="517" spans="1:10" ht="44.25" customHeight="1" x14ac:dyDescent="0.25">
      <c r="A517" s="7">
        <v>575</v>
      </c>
      <c r="B517" s="8" t="s">
        <v>11</v>
      </c>
      <c r="C517" s="8" t="s">
        <v>120</v>
      </c>
      <c r="D517" s="7"/>
      <c r="E517" s="64" t="s">
        <v>465</v>
      </c>
      <c r="F517" s="24">
        <f t="shared" ref="F517" si="483">F518</f>
        <v>44572.5</v>
      </c>
      <c r="G517" s="24">
        <f t="shared" ref="G517" si="484">G518</f>
        <v>45224.7</v>
      </c>
      <c r="H517" s="24">
        <f t="shared" ref="H517" si="485">H518</f>
        <v>45533.7</v>
      </c>
      <c r="J517" s="46"/>
    </row>
    <row r="518" spans="1:10" ht="29.25" customHeight="1" x14ac:dyDescent="0.25">
      <c r="A518" s="7">
        <v>575</v>
      </c>
      <c r="B518" s="8" t="s">
        <v>11</v>
      </c>
      <c r="C518" s="8" t="s">
        <v>120</v>
      </c>
      <c r="D518" s="7">
        <v>600</v>
      </c>
      <c r="E518" s="53" t="s">
        <v>66</v>
      </c>
      <c r="F518" s="69">
        <v>44572.5</v>
      </c>
      <c r="G518" s="69">
        <v>45224.7</v>
      </c>
      <c r="H518" s="69">
        <v>45533.7</v>
      </c>
      <c r="J518" s="46"/>
    </row>
    <row r="519" spans="1:10" ht="55.5" customHeight="1" x14ac:dyDescent="0.25">
      <c r="A519" s="7">
        <v>575</v>
      </c>
      <c r="B519" s="8" t="s">
        <v>11</v>
      </c>
      <c r="C519" s="8" t="s">
        <v>254</v>
      </c>
      <c r="D519" s="7"/>
      <c r="E519" s="53" t="s">
        <v>399</v>
      </c>
      <c r="F519" s="69">
        <f t="shared" ref="F519:F521" si="486">F520</f>
        <v>912</v>
      </c>
      <c r="G519" s="69">
        <f t="shared" ref="G519:G521" si="487">G520</f>
        <v>0</v>
      </c>
      <c r="H519" s="69">
        <f t="shared" ref="H519:H521" si="488">H520</f>
        <v>0</v>
      </c>
      <c r="J519" s="46"/>
    </row>
    <row r="520" spans="1:10" ht="25.5" x14ac:dyDescent="0.25">
      <c r="A520" s="7">
        <v>575</v>
      </c>
      <c r="B520" s="8" t="s">
        <v>11</v>
      </c>
      <c r="C520" s="8" t="s">
        <v>254</v>
      </c>
      <c r="D520" s="7">
        <v>600</v>
      </c>
      <c r="E520" s="53" t="s">
        <v>66</v>
      </c>
      <c r="F520" s="69">
        <v>912</v>
      </c>
      <c r="G520" s="69">
        <v>0</v>
      </c>
      <c r="H520" s="69">
        <v>0</v>
      </c>
      <c r="J520" s="46"/>
    </row>
    <row r="521" spans="1:10" s="42" customFormat="1" ht="63.75" x14ac:dyDescent="0.25">
      <c r="A521" s="7">
        <v>575</v>
      </c>
      <c r="B521" s="8" t="s">
        <v>11</v>
      </c>
      <c r="C521" s="13" t="s">
        <v>577</v>
      </c>
      <c r="D521" s="20"/>
      <c r="E521" s="64" t="s">
        <v>578</v>
      </c>
      <c r="F521" s="76">
        <f t="shared" si="486"/>
        <v>408.4</v>
      </c>
      <c r="G521" s="69">
        <f t="shared" si="487"/>
        <v>0</v>
      </c>
      <c r="H521" s="69">
        <f t="shared" si="488"/>
        <v>0</v>
      </c>
      <c r="J521" s="46"/>
    </row>
    <row r="522" spans="1:10" s="42" customFormat="1" ht="25.5" x14ac:dyDescent="0.25">
      <c r="A522" s="7">
        <v>575</v>
      </c>
      <c r="B522" s="8" t="s">
        <v>11</v>
      </c>
      <c r="C522" s="8" t="s">
        <v>577</v>
      </c>
      <c r="D522" s="7">
        <v>600</v>
      </c>
      <c r="E522" s="53" t="s">
        <v>66</v>
      </c>
      <c r="F522" s="69">
        <v>408.4</v>
      </c>
      <c r="G522" s="69">
        <v>0</v>
      </c>
      <c r="H522" s="69">
        <v>0</v>
      </c>
      <c r="J522" s="46"/>
    </row>
    <row r="523" spans="1:10" ht="53.25" customHeight="1" x14ac:dyDescent="0.25">
      <c r="A523" s="28">
        <v>575</v>
      </c>
      <c r="B523" s="86" t="s">
        <v>11</v>
      </c>
      <c r="C523" s="29" t="s">
        <v>80</v>
      </c>
      <c r="D523" s="28"/>
      <c r="E523" s="62" t="s">
        <v>293</v>
      </c>
      <c r="F523" s="51">
        <f>F524+F528+F537</f>
        <v>3950.2000000000003</v>
      </c>
      <c r="G523" s="51">
        <f t="shared" ref="G523:H523" si="489">G524+G528+G537</f>
        <v>3713.7000000000003</v>
      </c>
      <c r="H523" s="51">
        <f t="shared" si="489"/>
        <v>3713.7000000000003</v>
      </c>
      <c r="J523" s="46"/>
    </row>
    <row r="524" spans="1:10" s="42" customFormat="1" ht="53.25" customHeight="1" x14ac:dyDescent="0.25">
      <c r="A524" s="16">
        <v>575</v>
      </c>
      <c r="B524" s="6" t="s">
        <v>11</v>
      </c>
      <c r="C524" s="6" t="s">
        <v>82</v>
      </c>
      <c r="D524" s="84"/>
      <c r="E524" s="49" t="s">
        <v>294</v>
      </c>
      <c r="F524" s="44">
        <f t="shared" ref="F524:H525" si="490">F525</f>
        <v>6.5</v>
      </c>
      <c r="G524" s="44">
        <f t="shared" si="490"/>
        <v>6.5</v>
      </c>
      <c r="H524" s="44">
        <f t="shared" si="490"/>
        <v>6.5</v>
      </c>
      <c r="J524" s="46"/>
    </row>
    <row r="525" spans="1:10" s="42" customFormat="1" ht="53.25" customHeight="1" x14ac:dyDescent="0.25">
      <c r="A525" s="16">
        <v>575</v>
      </c>
      <c r="B525" s="6" t="s">
        <v>11</v>
      </c>
      <c r="C525" s="6" t="s">
        <v>568</v>
      </c>
      <c r="D525" s="16"/>
      <c r="E525" s="73" t="s">
        <v>567</v>
      </c>
      <c r="F525" s="44">
        <f>F526</f>
        <v>6.5</v>
      </c>
      <c r="G525" s="44">
        <f t="shared" si="490"/>
        <v>6.5</v>
      </c>
      <c r="H525" s="44">
        <f t="shared" si="490"/>
        <v>6.5</v>
      </c>
      <c r="J525" s="46"/>
    </row>
    <row r="526" spans="1:10" s="42" customFormat="1" ht="30.75" customHeight="1" x14ac:dyDescent="0.25">
      <c r="A526" s="16">
        <v>575</v>
      </c>
      <c r="B526" s="6" t="s">
        <v>11</v>
      </c>
      <c r="C526" s="12" t="s">
        <v>569</v>
      </c>
      <c r="D526" s="16"/>
      <c r="E526" s="73" t="s">
        <v>570</v>
      </c>
      <c r="F526" s="24">
        <f t="shared" ref="F526:H526" si="491">F527</f>
        <v>6.5</v>
      </c>
      <c r="G526" s="24">
        <f t="shared" si="491"/>
        <v>6.5</v>
      </c>
      <c r="H526" s="24">
        <f t="shared" si="491"/>
        <v>6.5</v>
      </c>
      <c r="J526" s="46"/>
    </row>
    <row r="527" spans="1:10" s="42" customFormat="1" ht="25.5" x14ac:dyDescent="0.25">
      <c r="A527" s="16">
        <v>575</v>
      </c>
      <c r="B527" s="6" t="s">
        <v>11</v>
      </c>
      <c r="C527" s="12" t="s">
        <v>569</v>
      </c>
      <c r="D527" s="7">
        <v>600</v>
      </c>
      <c r="E527" s="53" t="s">
        <v>66</v>
      </c>
      <c r="F527" s="69">
        <v>6.5</v>
      </c>
      <c r="G527" s="69">
        <v>6.5</v>
      </c>
      <c r="H527" s="69">
        <v>6.5</v>
      </c>
      <c r="J527" s="46"/>
    </row>
    <row r="528" spans="1:10" s="3" customFormat="1" ht="54.75" customHeight="1" x14ac:dyDescent="0.25">
      <c r="A528" s="7">
        <v>575</v>
      </c>
      <c r="B528" s="6" t="s">
        <v>11</v>
      </c>
      <c r="C528" s="6" t="s">
        <v>94</v>
      </c>
      <c r="D528" s="5"/>
      <c r="E528" s="65" t="s">
        <v>381</v>
      </c>
      <c r="F528" s="44">
        <f>F529+F534</f>
        <v>3519.7000000000003</v>
      </c>
      <c r="G528" s="44">
        <f t="shared" ref="G528:H528" si="492">G529+G534</f>
        <v>3477.2000000000003</v>
      </c>
      <c r="H528" s="44">
        <f t="shared" si="492"/>
        <v>3477.2000000000003</v>
      </c>
      <c r="J528" s="46"/>
    </row>
    <row r="529" spans="1:10" ht="42.75" customHeight="1" x14ac:dyDescent="0.25">
      <c r="A529" s="7">
        <v>575</v>
      </c>
      <c r="B529" s="6" t="s">
        <v>11</v>
      </c>
      <c r="C529" s="6" t="s">
        <v>141</v>
      </c>
      <c r="D529" s="5"/>
      <c r="E529" s="77" t="s">
        <v>400</v>
      </c>
      <c r="F529" s="44">
        <f t="shared" ref="F529" si="493">F532+F530</f>
        <v>3511.9</v>
      </c>
      <c r="G529" s="44">
        <f t="shared" ref="G529" si="494">G532+G530</f>
        <v>3469.4</v>
      </c>
      <c r="H529" s="44">
        <f t="shared" ref="H529" si="495">H532+H530</f>
        <v>3469.4</v>
      </c>
      <c r="J529" s="46"/>
    </row>
    <row r="530" spans="1:10" ht="42.75" customHeight="1" x14ac:dyDescent="0.25">
      <c r="A530" s="7">
        <v>575</v>
      </c>
      <c r="B530" s="13" t="s">
        <v>11</v>
      </c>
      <c r="C530" s="19" t="s">
        <v>472</v>
      </c>
      <c r="D530" s="21"/>
      <c r="E530" s="60" t="s">
        <v>473</v>
      </c>
      <c r="F530" s="24">
        <f t="shared" ref="F530" si="496">F531</f>
        <v>42.5</v>
      </c>
      <c r="G530" s="24">
        <f t="shared" ref="G530" si="497">G531</f>
        <v>0</v>
      </c>
      <c r="H530" s="24">
        <f t="shared" ref="H530" si="498">H531</f>
        <v>0</v>
      </c>
      <c r="J530" s="46"/>
    </row>
    <row r="531" spans="1:10" ht="29.25" customHeight="1" x14ac:dyDescent="0.25">
      <c r="A531" s="7">
        <v>575</v>
      </c>
      <c r="B531" s="13" t="s">
        <v>11</v>
      </c>
      <c r="C531" s="19" t="s">
        <v>472</v>
      </c>
      <c r="D531" s="7">
        <v>600</v>
      </c>
      <c r="E531" s="53" t="s">
        <v>66</v>
      </c>
      <c r="F531" s="69">
        <v>42.5</v>
      </c>
      <c r="G531" s="69">
        <v>0</v>
      </c>
      <c r="H531" s="69">
        <v>0</v>
      </c>
      <c r="J531" s="46"/>
    </row>
    <row r="532" spans="1:10" ht="43.5" customHeight="1" x14ac:dyDescent="0.25">
      <c r="A532" s="7">
        <v>575</v>
      </c>
      <c r="B532" s="13" t="s">
        <v>11</v>
      </c>
      <c r="C532" s="19" t="s">
        <v>228</v>
      </c>
      <c r="D532" s="21"/>
      <c r="E532" s="60" t="s">
        <v>227</v>
      </c>
      <c r="F532" s="24">
        <f t="shared" ref="F532" si="499">F533</f>
        <v>3469.4</v>
      </c>
      <c r="G532" s="24">
        <f t="shared" ref="G532" si="500">G533</f>
        <v>3469.4</v>
      </c>
      <c r="H532" s="24">
        <f t="shared" ref="H532" si="501">H533</f>
        <v>3469.4</v>
      </c>
      <c r="J532" s="46"/>
    </row>
    <row r="533" spans="1:10" ht="30" customHeight="1" x14ac:dyDescent="0.25">
      <c r="A533" s="7">
        <v>575</v>
      </c>
      <c r="B533" s="13" t="s">
        <v>11</v>
      </c>
      <c r="C533" s="19" t="s">
        <v>228</v>
      </c>
      <c r="D533" s="7">
        <v>600</v>
      </c>
      <c r="E533" s="53" t="s">
        <v>66</v>
      </c>
      <c r="F533" s="69">
        <v>3469.4</v>
      </c>
      <c r="G533" s="69">
        <v>3469.4</v>
      </c>
      <c r="H533" s="69">
        <v>3469.4</v>
      </c>
      <c r="J533" s="46"/>
    </row>
    <row r="534" spans="1:10" s="42" customFormat="1" ht="38.25" x14ac:dyDescent="0.25">
      <c r="A534" s="7">
        <v>575</v>
      </c>
      <c r="B534" s="13" t="s">
        <v>11</v>
      </c>
      <c r="C534" s="19" t="s">
        <v>572</v>
      </c>
      <c r="D534" s="7"/>
      <c r="E534" s="85" t="s">
        <v>573</v>
      </c>
      <c r="F534" s="44">
        <f>F535</f>
        <v>7.8</v>
      </c>
      <c r="G534" s="44">
        <f t="shared" ref="G534:H534" si="502">G535</f>
        <v>7.8</v>
      </c>
      <c r="H534" s="44">
        <f t="shared" si="502"/>
        <v>7.8</v>
      </c>
      <c r="J534" s="46"/>
    </row>
    <row r="535" spans="1:10" s="42" customFormat="1" ht="25.5" x14ac:dyDescent="0.25">
      <c r="A535" s="7">
        <v>575</v>
      </c>
      <c r="B535" s="13" t="s">
        <v>11</v>
      </c>
      <c r="C535" s="19" t="s">
        <v>574</v>
      </c>
      <c r="D535" s="7"/>
      <c r="E535" s="33" t="s">
        <v>571</v>
      </c>
      <c r="F535" s="24">
        <f t="shared" ref="F535:H535" si="503">F536</f>
        <v>7.8</v>
      </c>
      <c r="G535" s="24">
        <f t="shared" si="503"/>
        <v>7.8</v>
      </c>
      <c r="H535" s="24">
        <f t="shared" si="503"/>
        <v>7.8</v>
      </c>
      <c r="J535" s="46"/>
    </row>
    <row r="536" spans="1:10" s="42" customFormat="1" ht="25.5" x14ac:dyDescent="0.25">
      <c r="A536" s="7">
        <v>575</v>
      </c>
      <c r="B536" s="13" t="s">
        <v>11</v>
      </c>
      <c r="C536" s="19" t="s">
        <v>574</v>
      </c>
      <c r="D536" s="7">
        <v>600</v>
      </c>
      <c r="E536" s="53" t="s">
        <v>66</v>
      </c>
      <c r="F536" s="69">
        <v>7.8</v>
      </c>
      <c r="G536" s="69">
        <v>7.8</v>
      </c>
      <c r="H536" s="69">
        <v>7.8</v>
      </c>
      <c r="J536" s="46"/>
    </row>
    <row r="537" spans="1:10" s="3" customFormat="1" ht="30.75" customHeight="1" x14ac:dyDescent="0.25">
      <c r="A537" s="7">
        <v>575</v>
      </c>
      <c r="B537" s="6" t="s">
        <v>11</v>
      </c>
      <c r="C537" s="6" t="s">
        <v>95</v>
      </c>
      <c r="D537" s="5"/>
      <c r="E537" s="49" t="s">
        <v>547</v>
      </c>
      <c r="F537" s="69">
        <f t="shared" ref="F537:F543" si="504">F538</f>
        <v>424</v>
      </c>
      <c r="G537" s="69">
        <f t="shared" ref="G537:G543" si="505">G538</f>
        <v>230</v>
      </c>
      <c r="H537" s="69">
        <f t="shared" ref="H537:H543" si="506">H538</f>
        <v>230</v>
      </c>
      <c r="J537" s="46"/>
    </row>
    <row r="538" spans="1:10" ht="28.5" customHeight="1" x14ac:dyDescent="0.25">
      <c r="A538" s="7">
        <v>575</v>
      </c>
      <c r="B538" s="6" t="s">
        <v>11</v>
      </c>
      <c r="C538" s="6" t="s">
        <v>133</v>
      </c>
      <c r="D538" s="5"/>
      <c r="E538" s="77" t="s">
        <v>157</v>
      </c>
      <c r="F538" s="69">
        <f>F539+F541+F543</f>
        <v>424</v>
      </c>
      <c r="G538" s="69">
        <f t="shared" ref="G538:H538" si="507">G539+G541+G543</f>
        <v>230</v>
      </c>
      <c r="H538" s="69">
        <f t="shared" si="507"/>
        <v>230</v>
      </c>
      <c r="J538" s="46"/>
    </row>
    <row r="539" spans="1:10" s="42" customFormat="1" ht="40.5" customHeight="1" x14ac:dyDescent="0.25">
      <c r="A539" s="7">
        <v>575</v>
      </c>
      <c r="B539" s="6" t="s">
        <v>11</v>
      </c>
      <c r="C539" s="6" t="s">
        <v>470</v>
      </c>
      <c r="D539" s="5"/>
      <c r="E539" s="77" t="s">
        <v>471</v>
      </c>
      <c r="F539" s="69">
        <f t="shared" si="504"/>
        <v>194</v>
      </c>
      <c r="G539" s="69">
        <f t="shared" si="505"/>
        <v>0</v>
      </c>
      <c r="H539" s="69">
        <f t="shared" si="506"/>
        <v>0</v>
      </c>
      <c r="J539" s="46"/>
    </row>
    <row r="540" spans="1:10" s="42" customFormat="1" ht="28.5" customHeight="1" x14ac:dyDescent="0.25">
      <c r="A540" s="7">
        <v>575</v>
      </c>
      <c r="B540" s="6" t="s">
        <v>11</v>
      </c>
      <c r="C540" s="6" t="s">
        <v>470</v>
      </c>
      <c r="D540" s="5">
        <v>600</v>
      </c>
      <c r="E540" s="53" t="s">
        <v>66</v>
      </c>
      <c r="F540" s="69">
        <v>194</v>
      </c>
      <c r="G540" s="69">
        <v>0</v>
      </c>
      <c r="H540" s="69">
        <v>0</v>
      </c>
      <c r="J540" s="46"/>
    </row>
    <row r="541" spans="1:10" ht="45" customHeight="1" x14ac:dyDescent="0.25">
      <c r="A541" s="7">
        <v>575</v>
      </c>
      <c r="B541" s="13" t="s">
        <v>11</v>
      </c>
      <c r="C541" s="19" t="s">
        <v>116</v>
      </c>
      <c r="D541" s="20"/>
      <c r="E541" s="60" t="s">
        <v>229</v>
      </c>
      <c r="F541" s="69">
        <f t="shared" si="504"/>
        <v>225.5</v>
      </c>
      <c r="G541" s="69">
        <f t="shared" si="505"/>
        <v>225.5</v>
      </c>
      <c r="H541" s="69">
        <f t="shared" si="506"/>
        <v>225.5</v>
      </c>
      <c r="J541" s="46"/>
    </row>
    <row r="542" spans="1:10" ht="31.5" customHeight="1" x14ac:dyDescent="0.25">
      <c r="A542" s="7">
        <v>575</v>
      </c>
      <c r="B542" s="8" t="s">
        <v>11</v>
      </c>
      <c r="C542" s="8" t="s">
        <v>116</v>
      </c>
      <c r="D542" s="7">
        <v>600</v>
      </c>
      <c r="E542" s="53" t="s">
        <v>66</v>
      </c>
      <c r="F542" s="69">
        <v>225.5</v>
      </c>
      <c r="G542" s="69">
        <v>225.5</v>
      </c>
      <c r="H542" s="69">
        <v>225.5</v>
      </c>
      <c r="J542" s="46"/>
    </row>
    <row r="543" spans="1:10" s="42" customFormat="1" ht="25.5" x14ac:dyDescent="0.25">
      <c r="A543" s="7">
        <v>575</v>
      </c>
      <c r="B543" s="8" t="s">
        <v>11</v>
      </c>
      <c r="C543" s="19" t="s">
        <v>575</v>
      </c>
      <c r="D543" s="20"/>
      <c r="E543" s="60" t="s">
        <v>576</v>
      </c>
      <c r="F543" s="69">
        <f t="shared" si="504"/>
        <v>4.5</v>
      </c>
      <c r="G543" s="69">
        <f t="shared" si="505"/>
        <v>4.5</v>
      </c>
      <c r="H543" s="69">
        <f t="shared" si="506"/>
        <v>4.5</v>
      </c>
      <c r="J543" s="46"/>
    </row>
    <row r="544" spans="1:10" s="42" customFormat="1" ht="31.5" customHeight="1" x14ac:dyDescent="0.25">
      <c r="A544" s="7">
        <v>575</v>
      </c>
      <c r="B544" s="8" t="s">
        <v>11</v>
      </c>
      <c r="C544" s="19" t="s">
        <v>575</v>
      </c>
      <c r="D544" s="7">
        <v>600</v>
      </c>
      <c r="E544" s="53" t="s">
        <v>66</v>
      </c>
      <c r="F544" s="69">
        <v>4.5</v>
      </c>
      <c r="G544" s="69">
        <v>4.5</v>
      </c>
      <c r="H544" s="69">
        <v>4.5</v>
      </c>
      <c r="J544" s="46"/>
    </row>
    <row r="545" spans="1:10" x14ac:dyDescent="0.25">
      <c r="A545" s="7">
        <v>575</v>
      </c>
      <c r="B545" s="8" t="s">
        <v>15</v>
      </c>
      <c r="C545" s="8"/>
      <c r="D545" s="7"/>
      <c r="E545" s="74" t="s">
        <v>16</v>
      </c>
      <c r="F545" s="24">
        <f>F546+F582</f>
        <v>391420.90000000008</v>
      </c>
      <c r="G545" s="24">
        <f>G546+G582</f>
        <v>359663.9</v>
      </c>
      <c r="H545" s="24">
        <f>H546+H582</f>
        <v>360496</v>
      </c>
      <c r="J545" s="46"/>
    </row>
    <row r="546" spans="1:10" ht="41.25" customHeight="1" x14ac:dyDescent="0.25">
      <c r="A546" s="28">
        <v>575</v>
      </c>
      <c r="B546" s="29" t="s">
        <v>15</v>
      </c>
      <c r="C546" s="29" t="s">
        <v>86</v>
      </c>
      <c r="D546" s="28"/>
      <c r="E546" s="62" t="s">
        <v>401</v>
      </c>
      <c r="F546" s="51">
        <f t="shared" ref="F546" si="508">F547</f>
        <v>388059.20000000007</v>
      </c>
      <c r="G546" s="51">
        <f t="shared" ref="G546" si="509">G547</f>
        <v>356679.80000000005</v>
      </c>
      <c r="H546" s="51">
        <f t="shared" ref="H546" si="510">H547</f>
        <v>357511.9</v>
      </c>
      <c r="J546" s="46"/>
    </row>
    <row r="547" spans="1:10" ht="31.5" customHeight="1" x14ac:dyDescent="0.25">
      <c r="A547" s="7">
        <v>575</v>
      </c>
      <c r="B547" s="8" t="s">
        <v>15</v>
      </c>
      <c r="C547" s="8" t="s">
        <v>87</v>
      </c>
      <c r="D547" s="7"/>
      <c r="E547" s="53" t="s">
        <v>14</v>
      </c>
      <c r="F547" s="24">
        <f>F548+F553+F570+F579</f>
        <v>388059.20000000007</v>
      </c>
      <c r="G547" s="24">
        <f>G548+G553+G570+G579</f>
        <v>356679.80000000005</v>
      </c>
      <c r="H547" s="24">
        <f>H548+H553+H570+H579</f>
        <v>357511.9</v>
      </c>
      <c r="J547" s="46"/>
    </row>
    <row r="548" spans="1:10" ht="66.75" customHeight="1" x14ac:dyDescent="0.25">
      <c r="A548" s="7">
        <v>575</v>
      </c>
      <c r="B548" s="8" t="s">
        <v>15</v>
      </c>
      <c r="C548" s="8" t="s">
        <v>196</v>
      </c>
      <c r="D548" s="7"/>
      <c r="E548" s="53" t="s">
        <v>402</v>
      </c>
      <c r="F548" s="24">
        <f t="shared" ref="F548" si="511">F549+F551</f>
        <v>12441.5</v>
      </c>
      <c r="G548" s="24">
        <f t="shared" ref="G548" si="512">G549+G551</f>
        <v>12347.900000000001</v>
      </c>
      <c r="H548" s="24">
        <f t="shared" ref="H548" si="513">H549+H551</f>
        <v>12302.900000000001</v>
      </c>
      <c r="J548" s="46"/>
    </row>
    <row r="549" spans="1:10" ht="17.25" customHeight="1" x14ac:dyDescent="0.25">
      <c r="A549" s="7">
        <v>575</v>
      </c>
      <c r="B549" s="8" t="s">
        <v>15</v>
      </c>
      <c r="C549" s="8" t="s">
        <v>405</v>
      </c>
      <c r="D549" s="7"/>
      <c r="E549" s="65" t="s">
        <v>559</v>
      </c>
      <c r="F549" s="44">
        <f t="shared" ref="F549" si="514">F550</f>
        <v>3272.7</v>
      </c>
      <c r="G549" s="44">
        <f t="shared" ref="G549" si="515">G550</f>
        <v>3403.7</v>
      </c>
      <c r="H549" s="44">
        <f t="shared" ref="H549" si="516">H550</f>
        <v>3539.8</v>
      </c>
      <c r="J549" s="46"/>
    </row>
    <row r="550" spans="1:10" ht="30" customHeight="1" x14ac:dyDescent="0.25">
      <c r="A550" s="7">
        <v>575</v>
      </c>
      <c r="B550" s="8" t="s">
        <v>15</v>
      </c>
      <c r="C550" s="8" t="s">
        <v>405</v>
      </c>
      <c r="D550" s="7">
        <v>600</v>
      </c>
      <c r="E550" s="65" t="s">
        <v>66</v>
      </c>
      <c r="F550" s="69">
        <v>3272.7</v>
      </c>
      <c r="G550" s="69">
        <v>3403.7</v>
      </c>
      <c r="H550" s="69">
        <v>3539.8</v>
      </c>
      <c r="J550" s="46"/>
    </row>
    <row r="551" spans="1:10" ht="42" customHeight="1" x14ac:dyDescent="0.25">
      <c r="A551" s="7">
        <v>575</v>
      </c>
      <c r="B551" s="8" t="s">
        <v>15</v>
      </c>
      <c r="C551" s="8" t="s">
        <v>542</v>
      </c>
      <c r="D551" s="7"/>
      <c r="E551" s="65" t="s">
        <v>403</v>
      </c>
      <c r="F551" s="44">
        <f t="shared" ref="F551:H551" si="517">F552</f>
        <v>9168.7999999999993</v>
      </c>
      <c r="G551" s="44">
        <f t="shared" si="517"/>
        <v>8944.2000000000007</v>
      </c>
      <c r="H551" s="44">
        <f t="shared" si="517"/>
        <v>8763.1</v>
      </c>
      <c r="J551" s="46"/>
    </row>
    <row r="552" spans="1:10" ht="30.75" customHeight="1" x14ac:dyDescent="0.25">
      <c r="A552" s="7">
        <v>575</v>
      </c>
      <c r="B552" s="8" t="s">
        <v>15</v>
      </c>
      <c r="C552" s="8" t="s">
        <v>542</v>
      </c>
      <c r="D552" s="7">
        <v>600</v>
      </c>
      <c r="E552" s="65" t="s">
        <v>66</v>
      </c>
      <c r="F552" s="69">
        <v>9168.7999999999993</v>
      </c>
      <c r="G552" s="44">
        <v>8944.2000000000007</v>
      </c>
      <c r="H552" s="44">
        <v>8763.1</v>
      </c>
      <c r="J552" s="46"/>
    </row>
    <row r="553" spans="1:10" s="3" customFormat="1" ht="42.75" customHeight="1" x14ac:dyDescent="0.25">
      <c r="A553" s="7">
        <v>575</v>
      </c>
      <c r="B553" s="12" t="s">
        <v>15</v>
      </c>
      <c r="C553" s="12" t="s">
        <v>130</v>
      </c>
      <c r="D553" s="7"/>
      <c r="E553" s="53" t="s">
        <v>435</v>
      </c>
      <c r="F553" s="69">
        <f>F556+F558+F560+F562+F568+F554+F566+F564</f>
        <v>362502.20000000007</v>
      </c>
      <c r="G553" s="69">
        <f t="shared" ref="G553:H553" si="518">G556+G558+G560+G562+G568+G554+G566+G564</f>
        <v>329700.90000000002</v>
      </c>
      <c r="H553" s="69">
        <f t="shared" si="518"/>
        <v>330578</v>
      </c>
      <c r="J553" s="46"/>
    </row>
    <row r="554" spans="1:10" s="3" customFormat="1" ht="96" customHeight="1" x14ac:dyDescent="0.25">
      <c r="A554" s="7">
        <v>575</v>
      </c>
      <c r="B554" s="8" t="s">
        <v>15</v>
      </c>
      <c r="C554" s="8" t="s">
        <v>495</v>
      </c>
      <c r="D554" s="7"/>
      <c r="E554" s="53" t="s">
        <v>496</v>
      </c>
      <c r="F554" s="69">
        <f t="shared" ref="F554" si="519">F555</f>
        <v>235249.2</v>
      </c>
      <c r="G554" s="69">
        <f t="shared" ref="G554" si="520">G555</f>
        <v>235292.3</v>
      </c>
      <c r="H554" s="69">
        <f t="shared" ref="H554" si="521">H555</f>
        <v>235292.3</v>
      </c>
      <c r="J554" s="46"/>
    </row>
    <row r="555" spans="1:10" s="3" customFormat="1" ht="25.5" x14ac:dyDescent="0.25">
      <c r="A555" s="7">
        <v>575</v>
      </c>
      <c r="B555" s="8" t="s">
        <v>15</v>
      </c>
      <c r="C555" s="8" t="s">
        <v>495</v>
      </c>
      <c r="D555" s="7">
        <v>600</v>
      </c>
      <c r="E555" s="53" t="s">
        <v>66</v>
      </c>
      <c r="F555" s="69">
        <v>235249.2</v>
      </c>
      <c r="G555" s="69">
        <v>235292.3</v>
      </c>
      <c r="H555" s="69">
        <v>235292.3</v>
      </c>
      <c r="J555" s="46"/>
    </row>
    <row r="556" spans="1:10" s="3" customFormat="1" ht="42.75" customHeight="1" x14ac:dyDescent="0.25">
      <c r="A556" s="7">
        <v>575</v>
      </c>
      <c r="B556" s="8" t="s">
        <v>15</v>
      </c>
      <c r="C556" s="8" t="s">
        <v>210</v>
      </c>
      <c r="D556" s="7"/>
      <c r="E556" s="53" t="s">
        <v>436</v>
      </c>
      <c r="F556" s="69">
        <f t="shared" ref="F556" si="522">F557</f>
        <v>539.9</v>
      </c>
      <c r="G556" s="69">
        <f t="shared" ref="G556" si="523">G557</f>
        <v>0</v>
      </c>
      <c r="H556" s="69">
        <f t="shared" ref="H556" si="524">H557</f>
        <v>0</v>
      </c>
      <c r="J556" s="46"/>
    </row>
    <row r="557" spans="1:10" s="3" customFormat="1" ht="27.75" customHeight="1" x14ac:dyDescent="0.25">
      <c r="A557" s="7">
        <v>575</v>
      </c>
      <c r="B557" s="8" t="s">
        <v>15</v>
      </c>
      <c r="C557" s="8" t="s">
        <v>210</v>
      </c>
      <c r="D557" s="7">
        <v>600</v>
      </c>
      <c r="E557" s="53" t="s">
        <v>66</v>
      </c>
      <c r="F557" s="76">
        <v>539.9</v>
      </c>
      <c r="G557" s="76">
        <v>0</v>
      </c>
      <c r="H557" s="76">
        <v>0</v>
      </c>
      <c r="J557" s="46"/>
    </row>
    <row r="558" spans="1:10" s="3" customFormat="1" ht="42.75" customHeight="1" x14ac:dyDescent="0.25">
      <c r="A558" s="7">
        <v>575</v>
      </c>
      <c r="B558" s="8" t="s">
        <v>15</v>
      </c>
      <c r="C558" s="8" t="s">
        <v>272</v>
      </c>
      <c r="D558" s="7"/>
      <c r="E558" s="53" t="s">
        <v>467</v>
      </c>
      <c r="F558" s="69">
        <f t="shared" ref="F558" si="525">F559</f>
        <v>1264.7</v>
      </c>
      <c r="G558" s="69">
        <f t="shared" ref="G558" si="526">G559</f>
        <v>185</v>
      </c>
      <c r="H558" s="69">
        <f t="shared" ref="H558" si="527">H559</f>
        <v>185</v>
      </c>
      <c r="J558" s="46"/>
    </row>
    <row r="559" spans="1:10" s="3" customFormat="1" ht="27.75" customHeight="1" x14ac:dyDescent="0.25">
      <c r="A559" s="7">
        <v>575</v>
      </c>
      <c r="B559" s="8" t="s">
        <v>15</v>
      </c>
      <c r="C559" s="8" t="s">
        <v>272</v>
      </c>
      <c r="D559" s="7">
        <v>600</v>
      </c>
      <c r="E559" s="53" t="s">
        <v>66</v>
      </c>
      <c r="F559" s="76">
        <v>1264.7</v>
      </c>
      <c r="G559" s="76">
        <v>185</v>
      </c>
      <c r="H559" s="76">
        <v>185</v>
      </c>
      <c r="J559" s="46"/>
    </row>
    <row r="560" spans="1:10" s="3" customFormat="1" ht="55.5" customHeight="1" x14ac:dyDescent="0.25">
      <c r="A560" s="7">
        <v>575</v>
      </c>
      <c r="B560" s="8" t="s">
        <v>15</v>
      </c>
      <c r="C560" s="8" t="s">
        <v>119</v>
      </c>
      <c r="D560" s="7"/>
      <c r="E560" s="53" t="s">
        <v>437</v>
      </c>
      <c r="F560" s="24">
        <f t="shared" ref="F560" si="528">F561</f>
        <v>74732.2</v>
      </c>
      <c r="G560" s="24">
        <f t="shared" ref="G560" si="529">G561</f>
        <v>75339.8</v>
      </c>
      <c r="H560" s="24">
        <f t="shared" ref="H560" si="530">H561</f>
        <v>75983.399999999994</v>
      </c>
      <c r="J560" s="46"/>
    </row>
    <row r="561" spans="1:10" s="3" customFormat="1" ht="32.25" customHeight="1" x14ac:dyDescent="0.25">
      <c r="A561" s="7">
        <v>575</v>
      </c>
      <c r="B561" s="8" t="s">
        <v>15</v>
      </c>
      <c r="C561" s="8" t="s">
        <v>119</v>
      </c>
      <c r="D561" s="7">
        <v>600</v>
      </c>
      <c r="E561" s="53" t="s">
        <v>66</v>
      </c>
      <c r="F561" s="69">
        <v>74732.2</v>
      </c>
      <c r="G561" s="69">
        <v>75339.8</v>
      </c>
      <c r="H561" s="69">
        <v>75983.399999999994</v>
      </c>
      <c r="J561" s="46"/>
    </row>
    <row r="562" spans="1:10" s="3" customFormat="1" ht="43.5" customHeight="1" x14ac:dyDescent="0.25">
      <c r="A562" s="7">
        <v>575</v>
      </c>
      <c r="B562" s="8" t="s">
        <v>15</v>
      </c>
      <c r="C562" s="8" t="s">
        <v>198</v>
      </c>
      <c r="D562" s="7"/>
      <c r="E562" s="53" t="s">
        <v>438</v>
      </c>
      <c r="F562" s="69">
        <f t="shared" ref="F562:F564" si="531">F563</f>
        <v>5613.3</v>
      </c>
      <c r="G562" s="69">
        <f t="shared" ref="G562:G564" si="532">G563</f>
        <v>5837.8</v>
      </c>
      <c r="H562" s="69">
        <f t="shared" ref="H562:H564" si="533">H563</f>
        <v>6071.3</v>
      </c>
      <c r="J562" s="46"/>
    </row>
    <row r="563" spans="1:10" s="3" customFormat="1" ht="30" customHeight="1" x14ac:dyDescent="0.25">
      <c r="A563" s="7">
        <v>575</v>
      </c>
      <c r="B563" s="8" t="s">
        <v>15</v>
      </c>
      <c r="C563" s="8" t="s">
        <v>198</v>
      </c>
      <c r="D563" s="7">
        <v>600</v>
      </c>
      <c r="E563" s="53" t="s">
        <v>66</v>
      </c>
      <c r="F563" s="69">
        <v>5613.3</v>
      </c>
      <c r="G563" s="69">
        <v>5837.8</v>
      </c>
      <c r="H563" s="69">
        <v>6071.3</v>
      </c>
      <c r="J563" s="46"/>
    </row>
    <row r="564" spans="1:10" s="3" customFormat="1" ht="30" customHeight="1" x14ac:dyDescent="0.25">
      <c r="A564" s="7">
        <v>575</v>
      </c>
      <c r="B564" s="8" t="s">
        <v>15</v>
      </c>
      <c r="C564" s="8" t="s">
        <v>683</v>
      </c>
      <c r="D564" s="7"/>
      <c r="E564" s="53" t="s">
        <v>684</v>
      </c>
      <c r="F564" s="69">
        <f t="shared" si="531"/>
        <v>17431.900000000001</v>
      </c>
      <c r="G564" s="69">
        <f t="shared" si="532"/>
        <v>0</v>
      </c>
      <c r="H564" s="69">
        <f t="shared" si="533"/>
        <v>0</v>
      </c>
      <c r="J564" s="46"/>
    </row>
    <row r="565" spans="1:10" s="3" customFormat="1" ht="30" customHeight="1" x14ac:dyDescent="0.25">
      <c r="A565" s="7">
        <v>575</v>
      </c>
      <c r="B565" s="8" t="s">
        <v>15</v>
      </c>
      <c r="C565" s="8" t="s">
        <v>683</v>
      </c>
      <c r="D565" s="7">
        <v>400</v>
      </c>
      <c r="E565" s="53" t="s">
        <v>175</v>
      </c>
      <c r="F565" s="69">
        <v>17431.900000000001</v>
      </c>
      <c r="G565" s="69">
        <v>0</v>
      </c>
      <c r="H565" s="69">
        <v>0</v>
      </c>
      <c r="J565" s="46"/>
    </row>
    <row r="566" spans="1:10" s="3" customFormat="1" ht="41.25" customHeight="1" x14ac:dyDescent="0.25">
      <c r="A566" s="7">
        <v>575</v>
      </c>
      <c r="B566" s="8" t="s">
        <v>15</v>
      </c>
      <c r="C566" s="8" t="s">
        <v>503</v>
      </c>
      <c r="D566" s="7"/>
      <c r="E566" s="65" t="s">
        <v>504</v>
      </c>
      <c r="F566" s="69">
        <f t="shared" ref="F566" si="534">F567</f>
        <v>13046</v>
      </c>
      <c r="G566" s="69">
        <f t="shared" ref="G566" si="535">G567</f>
        <v>13046</v>
      </c>
      <c r="H566" s="69">
        <f t="shared" ref="H566" si="536">H567</f>
        <v>13046</v>
      </c>
      <c r="J566" s="46"/>
    </row>
    <row r="567" spans="1:10" s="3" customFormat="1" ht="30" customHeight="1" x14ac:dyDescent="0.25">
      <c r="A567" s="7">
        <v>575</v>
      </c>
      <c r="B567" s="8" t="s">
        <v>15</v>
      </c>
      <c r="C567" s="8" t="s">
        <v>503</v>
      </c>
      <c r="D567" s="7">
        <v>600</v>
      </c>
      <c r="E567" s="65" t="s">
        <v>66</v>
      </c>
      <c r="F567" s="69">
        <v>13046</v>
      </c>
      <c r="G567" s="69">
        <v>13046</v>
      </c>
      <c r="H567" s="69">
        <v>13046</v>
      </c>
      <c r="J567" s="46"/>
    </row>
    <row r="568" spans="1:10" s="3" customFormat="1" ht="40.5" customHeight="1" x14ac:dyDescent="0.25">
      <c r="A568" s="7">
        <v>575</v>
      </c>
      <c r="B568" s="8" t="s">
        <v>15</v>
      </c>
      <c r="C568" s="8" t="s">
        <v>205</v>
      </c>
      <c r="D568" s="7"/>
      <c r="E568" s="54" t="s">
        <v>439</v>
      </c>
      <c r="F568" s="69">
        <f t="shared" ref="F568" si="537">F569</f>
        <v>14625</v>
      </c>
      <c r="G568" s="69">
        <f t="shared" ref="G568" si="538">G569</f>
        <v>0</v>
      </c>
      <c r="H568" s="69">
        <f t="shared" ref="H568" si="539">H569</f>
        <v>0</v>
      </c>
      <c r="J568" s="46"/>
    </row>
    <row r="569" spans="1:10" s="3" customFormat="1" ht="25.5" x14ac:dyDescent="0.25">
      <c r="A569" s="7">
        <v>575</v>
      </c>
      <c r="B569" s="8" t="s">
        <v>15</v>
      </c>
      <c r="C569" s="8" t="s">
        <v>205</v>
      </c>
      <c r="D569" s="7">
        <v>600</v>
      </c>
      <c r="E569" s="65" t="s">
        <v>66</v>
      </c>
      <c r="F569" s="76">
        <v>14625</v>
      </c>
      <c r="G569" s="76">
        <v>0</v>
      </c>
      <c r="H569" s="76">
        <v>0</v>
      </c>
      <c r="J569" s="46"/>
    </row>
    <row r="570" spans="1:10" s="3" customFormat="1" ht="25.5" x14ac:dyDescent="0.25">
      <c r="A570" s="7">
        <v>575</v>
      </c>
      <c r="B570" s="8" t="s">
        <v>15</v>
      </c>
      <c r="C570" s="8" t="s">
        <v>131</v>
      </c>
      <c r="D570" s="7"/>
      <c r="E570" s="53" t="s">
        <v>412</v>
      </c>
      <c r="F570" s="69">
        <f t="shared" ref="F570" si="540">F575+F577+F571+F573</f>
        <v>11088.400000000001</v>
      </c>
      <c r="G570" s="69">
        <f t="shared" ref="G570" si="541">G575+G577+G571+G573</f>
        <v>12603.900000000001</v>
      </c>
      <c r="H570" s="69">
        <f t="shared" ref="H570" si="542">H575+H577+H571+H573</f>
        <v>12603.900000000001</v>
      </c>
      <c r="J570" s="46"/>
    </row>
    <row r="571" spans="1:10" s="3" customFormat="1" ht="76.5" x14ac:dyDescent="0.25">
      <c r="A571" s="7">
        <v>575</v>
      </c>
      <c r="B571" s="8" t="s">
        <v>15</v>
      </c>
      <c r="C571" s="8" t="s">
        <v>490</v>
      </c>
      <c r="D571" s="7"/>
      <c r="E571" s="53" t="s">
        <v>491</v>
      </c>
      <c r="F571" s="69">
        <f t="shared" ref="F571" si="543">F572</f>
        <v>2658.3</v>
      </c>
      <c r="G571" s="69">
        <f t="shared" ref="G571" si="544">G572</f>
        <v>2658.3</v>
      </c>
      <c r="H571" s="69">
        <f t="shared" ref="H571" si="545">H572</f>
        <v>2658.3</v>
      </c>
      <c r="J571" s="46"/>
    </row>
    <row r="572" spans="1:10" s="3" customFormat="1" ht="25.5" x14ac:dyDescent="0.25">
      <c r="A572" s="7">
        <v>575</v>
      </c>
      <c r="B572" s="8" t="s">
        <v>15</v>
      </c>
      <c r="C572" s="8" t="s">
        <v>490</v>
      </c>
      <c r="D572" s="7">
        <v>600</v>
      </c>
      <c r="E572" s="53" t="s">
        <v>66</v>
      </c>
      <c r="F572" s="69">
        <v>2658.3</v>
      </c>
      <c r="G572" s="69">
        <v>2658.3</v>
      </c>
      <c r="H572" s="69">
        <v>2658.3</v>
      </c>
      <c r="J572" s="46"/>
    </row>
    <row r="573" spans="1:10" s="3" customFormat="1" ht="25.5" x14ac:dyDescent="0.25">
      <c r="A573" s="7">
        <v>575</v>
      </c>
      <c r="B573" s="8" t="s">
        <v>15</v>
      </c>
      <c r="C573" s="8" t="s">
        <v>492</v>
      </c>
      <c r="D573" s="7"/>
      <c r="E573" s="53" t="s">
        <v>493</v>
      </c>
      <c r="F573" s="69">
        <f t="shared" ref="F573" si="546">F574</f>
        <v>37.200000000000003</v>
      </c>
      <c r="G573" s="69">
        <f t="shared" ref="G573" si="547">G574</f>
        <v>37.200000000000003</v>
      </c>
      <c r="H573" s="69">
        <f t="shared" ref="H573" si="548">H574</f>
        <v>37.200000000000003</v>
      </c>
      <c r="J573" s="46"/>
    </row>
    <row r="574" spans="1:10" s="3" customFormat="1" ht="25.5" x14ac:dyDescent="0.25">
      <c r="A574" s="7">
        <v>575</v>
      </c>
      <c r="B574" s="8" t="s">
        <v>15</v>
      </c>
      <c r="C574" s="8" t="s">
        <v>492</v>
      </c>
      <c r="D574" s="7">
        <v>600</v>
      </c>
      <c r="E574" s="53" t="s">
        <v>66</v>
      </c>
      <c r="F574" s="69">
        <v>37.200000000000003</v>
      </c>
      <c r="G574" s="69">
        <v>37.200000000000003</v>
      </c>
      <c r="H574" s="69">
        <v>37.200000000000003</v>
      </c>
      <c r="J574" s="46"/>
    </row>
    <row r="575" spans="1:10" ht="89.25" customHeight="1" x14ac:dyDescent="0.25">
      <c r="A575" s="7">
        <v>575</v>
      </c>
      <c r="B575" s="8" t="s">
        <v>15</v>
      </c>
      <c r="C575" s="8" t="s">
        <v>179</v>
      </c>
      <c r="D575" s="7"/>
      <c r="E575" s="53" t="s">
        <v>440</v>
      </c>
      <c r="F575" s="69">
        <f t="shared" ref="F575" si="549">F576</f>
        <v>8370.6</v>
      </c>
      <c r="G575" s="69">
        <f t="shared" ref="G575" si="550">G576</f>
        <v>9886.1</v>
      </c>
      <c r="H575" s="69">
        <f t="shared" ref="H575" si="551">H576</f>
        <v>9886.1</v>
      </c>
      <c r="J575" s="46"/>
    </row>
    <row r="576" spans="1:10" ht="28.5" customHeight="1" x14ac:dyDescent="0.25">
      <c r="A576" s="7">
        <v>575</v>
      </c>
      <c r="B576" s="8" t="s">
        <v>15</v>
      </c>
      <c r="C576" s="8" t="s">
        <v>179</v>
      </c>
      <c r="D576" s="7">
        <v>600</v>
      </c>
      <c r="E576" s="53" t="s">
        <v>66</v>
      </c>
      <c r="F576" s="69">
        <v>8370.6</v>
      </c>
      <c r="G576" s="69">
        <v>9886.1</v>
      </c>
      <c r="H576" s="69">
        <v>9886.1</v>
      </c>
      <c r="J576" s="46"/>
    </row>
    <row r="577" spans="1:10" ht="42" customHeight="1" x14ac:dyDescent="0.25">
      <c r="A577" s="7">
        <v>575</v>
      </c>
      <c r="B577" s="12" t="s">
        <v>15</v>
      </c>
      <c r="C577" s="5" t="s">
        <v>218</v>
      </c>
      <c r="D577" s="5"/>
      <c r="E577" s="65" t="s">
        <v>441</v>
      </c>
      <c r="F577" s="78">
        <f t="shared" ref="F577" si="552">F578</f>
        <v>22.3</v>
      </c>
      <c r="G577" s="78">
        <f t="shared" ref="G577" si="553">G578</f>
        <v>22.3</v>
      </c>
      <c r="H577" s="78">
        <f t="shared" ref="H577" si="554">H578</f>
        <v>22.3</v>
      </c>
      <c r="J577" s="46"/>
    </row>
    <row r="578" spans="1:10" ht="29.25" customHeight="1" x14ac:dyDescent="0.25">
      <c r="A578" s="7">
        <v>575</v>
      </c>
      <c r="B578" s="12" t="s">
        <v>15</v>
      </c>
      <c r="C578" s="5" t="s">
        <v>218</v>
      </c>
      <c r="D578" s="5">
        <v>600</v>
      </c>
      <c r="E578" s="65" t="s">
        <v>66</v>
      </c>
      <c r="F578" s="78">
        <v>22.3</v>
      </c>
      <c r="G578" s="78">
        <v>22.3</v>
      </c>
      <c r="H578" s="78">
        <v>22.3</v>
      </c>
      <c r="J578" s="46"/>
    </row>
    <row r="579" spans="1:10" s="42" customFormat="1" ht="45.75" customHeight="1" x14ac:dyDescent="0.25">
      <c r="A579" s="7">
        <v>575</v>
      </c>
      <c r="B579" s="12" t="s">
        <v>15</v>
      </c>
      <c r="C579" s="12" t="s">
        <v>579</v>
      </c>
      <c r="D579" s="5"/>
      <c r="E579" s="33" t="s">
        <v>582</v>
      </c>
      <c r="F579" s="44">
        <f t="shared" ref="F579:H580" si="555">F580</f>
        <v>2027.1</v>
      </c>
      <c r="G579" s="44">
        <f t="shared" si="555"/>
        <v>2027.1</v>
      </c>
      <c r="H579" s="44">
        <f t="shared" si="555"/>
        <v>2027.1</v>
      </c>
      <c r="J579" s="46"/>
    </row>
    <row r="580" spans="1:10" s="42" customFormat="1" ht="54" customHeight="1" x14ac:dyDescent="0.25">
      <c r="A580" s="7">
        <v>575</v>
      </c>
      <c r="B580" s="12" t="s">
        <v>15</v>
      </c>
      <c r="C580" s="12" t="s">
        <v>580</v>
      </c>
      <c r="D580" s="5"/>
      <c r="E580" s="33" t="s">
        <v>581</v>
      </c>
      <c r="F580" s="44">
        <f t="shared" si="555"/>
        <v>2027.1</v>
      </c>
      <c r="G580" s="44">
        <f t="shared" si="555"/>
        <v>2027.1</v>
      </c>
      <c r="H580" s="44">
        <f t="shared" si="555"/>
        <v>2027.1</v>
      </c>
      <c r="J580" s="46"/>
    </row>
    <row r="581" spans="1:10" s="42" customFormat="1" ht="33" customHeight="1" x14ac:dyDescent="0.25">
      <c r="A581" s="7">
        <v>575</v>
      </c>
      <c r="B581" s="12" t="s">
        <v>15</v>
      </c>
      <c r="C581" s="12" t="s">
        <v>580</v>
      </c>
      <c r="D581" s="5">
        <v>600</v>
      </c>
      <c r="E581" s="65" t="s">
        <v>66</v>
      </c>
      <c r="F581" s="78">
        <v>2027.1</v>
      </c>
      <c r="G581" s="78">
        <v>2027.1</v>
      </c>
      <c r="H581" s="78">
        <v>2027.1</v>
      </c>
      <c r="J581" s="46"/>
    </row>
    <row r="582" spans="1:10" ht="55.5" customHeight="1" x14ac:dyDescent="0.25">
      <c r="A582" s="28">
        <v>575</v>
      </c>
      <c r="B582" s="29" t="s">
        <v>15</v>
      </c>
      <c r="C582" s="29" t="s">
        <v>80</v>
      </c>
      <c r="D582" s="28"/>
      <c r="E582" s="62" t="s">
        <v>380</v>
      </c>
      <c r="F582" s="51">
        <f>F583+F587+F600</f>
        <v>3361.7</v>
      </c>
      <c r="G582" s="51">
        <f t="shared" ref="G582:H582" si="556">G583+G587+G600</f>
        <v>2984.1</v>
      </c>
      <c r="H582" s="51">
        <f t="shared" si="556"/>
        <v>2984.1</v>
      </c>
      <c r="J582" s="46"/>
    </row>
    <row r="583" spans="1:10" s="42" customFormat="1" ht="39" customHeight="1" x14ac:dyDescent="0.25">
      <c r="A583" s="5">
        <v>575</v>
      </c>
      <c r="B583" s="8" t="s">
        <v>15</v>
      </c>
      <c r="C583" s="8" t="s">
        <v>82</v>
      </c>
      <c r="D583" s="7"/>
      <c r="E583" s="49" t="s">
        <v>294</v>
      </c>
      <c r="F583" s="24">
        <f t="shared" ref="F583:H585" si="557">F584</f>
        <v>14.3</v>
      </c>
      <c r="G583" s="24">
        <f t="shared" si="557"/>
        <v>14.3</v>
      </c>
      <c r="H583" s="24">
        <f t="shared" si="557"/>
        <v>14.3</v>
      </c>
      <c r="J583" s="46"/>
    </row>
    <row r="584" spans="1:10" s="42" customFormat="1" ht="55.5" customHeight="1" x14ac:dyDescent="0.25">
      <c r="A584" s="5">
        <v>575</v>
      </c>
      <c r="B584" s="8" t="s">
        <v>15</v>
      </c>
      <c r="C584" s="8" t="s">
        <v>568</v>
      </c>
      <c r="D584" s="7"/>
      <c r="E584" s="85" t="s">
        <v>567</v>
      </c>
      <c r="F584" s="24">
        <f>F585</f>
        <v>14.3</v>
      </c>
      <c r="G584" s="24">
        <f t="shared" si="557"/>
        <v>14.3</v>
      </c>
      <c r="H584" s="24">
        <f t="shared" si="557"/>
        <v>14.3</v>
      </c>
      <c r="J584" s="46"/>
    </row>
    <row r="585" spans="1:10" s="42" customFormat="1" ht="27" customHeight="1" x14ac:dyDescent="0.25">
      <c r="A585" s="5">
        <v>575</v>
      </c>
      <c r="B585" s="8" t="s">
        <v>15</v>
      </c>
      <c r="C585" s="19" t="s">
        <v>569</v>
      </c>
      <c r="D585" s="83"/>
      <c r="E585" s="60" t="s">
        <v>570</v>
      </c>
      <c r="F585" s="24">
        <f t="shared" si="557"/>
        <v>14.3</v>
      </c>
      <c r="G585" s="24">
        <f t="shared" si="557"/>
        <v>14.3</v>
      </c>
      <c r="H585" s="24">
        <f t="shared" si="557"/>
        <v>14.3</v>
      </c>
      <c r="J585" s="46"/>
    </row>
    <row r="586" spans="1:10" s="42" customFormat="1" ht="27" customHeight="1" x14ac:dyDescent="0.25">
      <c r="A586" s="5">
        <v>575</v>
      </c>
      <c r="B586" s="8" t="s">
        <v>15</v>
      </c>
      <c r="C586" s="19" t="s">
        <v>569</v>
      </c>
      <c r="D586" s="83">
        <v>600</v>
      </c>
      <c r="E586" s="61" t="s">
        <v>66</v>
      </c>
      <c r="F586" s="24">
        <v>14.3</v>
      </c>
      <c r="G586" s="24">
        <v>14.3</v>
      </c>
      <c r="H586" s="24">
        <v>14.3</v>
      </c>
      <c r="J586" s="46"/>
    </row>
    <row r="587" spans="1:10" ht="53.25" customHeight="1" x14ac:dyDescent="0.25">
      <c r="A587" s="7">
        <v>575</v>
      </c>
      <c r="B587" s="8" t="s">
        <v>15</v>
      </c>
      <c r="C587" s="8" t="s">
        <v>94</v>
      </c>
      <c r="D587" s="7"/>
      <c r="E587" s="65" t="s">
        <v>381</v>
      </c>
      <c r="F587" s="24">
        <f>F588+F597</f>
        <v>1642.8</v>
      </c>
      <c r="G587" s="24">
        <f>G588+G597</f>
        <v>1305.3</v>
      </c>
      <c r="H587" s="24">
        <f>H588+H597</f>
        <v>1305.3</v>
      </c>
      <c r="J587" s="46"/>
    </row>
    <row r="588" spans="1:10" ht="41.25" customHeight="1" x14ac:dyDescent="0.25">
      <c r="A588" s="7">
        <v>575</v>
      </c>
      <c r="B588" s="8" t="s">
        <v>15</v>
      </c>
      <c r="C588" s="8" t="s">
        <v>141</v>
      </c>
      <c r="D588" s="7"/>
      <c r="E588" s="77" t="s">
        <v>434</v>
      </c>
      <c r="F588" s="24">
        <f>F589+F591+F593+F595</f>
        <v>1631.1</v>
      </c>
      <c r="G588" s="24">
        <f t="shared" ref="G588:H588" si="558">G589+G591+G593+G595</f>
        <v>1293.5999999999999</v>
      </c>
      <c r="H588" s="24">
        <f t="shared" si="558"/>
        <v>1293.5999999999999</v>
      </c>
      <c r="J588" s="46"/>
    </row>
    <row r="589" spans="1:10" s="42" customFormat="1" ht="27.75" customHeight="1" x14ac:dyDescent="0.25">
      <c r="A589" s="7">
        <v>575</v>
      </c>
      <c r="B589" s="8" t="s">
        <v>15</v>
      </c>
      <c r="C589" s="19" t="s">
        <v>560</v>
      </c>
      <c r="D589" s="83"/>
      <c r="E589" s="60" t="s">
        <v>561</v>
      </c>
      <c r="F589" s="24">
        <f t="shared" ref="F589:F593" si="559">F590</f>
        <v>161.1</v>
      </c>
      <c r="G589" s="24">
        <f t="shared" ref="G589:G593" si="560">G590</f>
        <v>0</v>
      </c>
      <c r="H589" s="24">
        <f t="shared" ref="H589:H593" si="561">H590</f>
        <v>0</v>
      </c>
      <c r="J589" s="46"/>
    </row>
    <row r="590" spans="1:10" s="42" customFormat="1" ht="27.75" customHeight="1" x14ac:dyDescent="0.25">
      <c r="A590" s="7">
        <v>575</v>
      </c>
      <c r="B590" s="8" t="s">
        <v>15</v>
      </c>
      <c r="C590" s="19" t="s">
        <v>560</v>
      </c>
      <c r="D590" s="83">
        <v>600</v>
      </c>
      <c r="E590" s="61" t="s">
        <v>66</v>
      </c>
      <c r="F590" s="24">
        <v>161.1</v>
      </c>
      <c r="G590" s="24">
        <v>0</v>
      </c>
      <c r="H590" s="24">
        <v>0</v>
      </c>
      <c r="J590" s="46"/>
    </row>
    <row r="591" spans="1:10" s="42" customFormat="1" ht="41.25" customHeight="1" x14ac:dyDescent="0.25">
      <c r="A591" s="89">
        <v>575</v>
      </c>
      <c r="B591" s="90" t="s">
        <v>15</v>
      </c>
      <c r="C591" s="91" t="s">
        <v>472</v>
      </c>
      <c r="D591" s="92"/>
      <c r="E591" s="93" t="s">
        <v>473</v>
      </c>
      <c r="F591" s="94">
        <f>F592</f>
        <v>15</v>
      </c>
      <c r="G591" s="95">
        <f>G592</f>
        <v>0</v>
      </c>
      <c r="H591" s="95">
        <f>H592</f>
        <v>0</v>
      </c>
      <c r="J591" s="46"/>
    </row>
    <row r="592" spans="1:10" s="42" customFormat="1" ht="27.75" customHeight="1" x14ac:dyDescent="0.25">
      <c r="A592" s="89">
        <v>575</v>
      </c>
      <c r="B592" s="90" t="s">
        <v>15</v>
      </c>
      <c r="C592" s="91" t="s">
        <v>472</v>
      </c>
      <c r="D592" s="87">
        <v>600</v>
      </c>
      <c r="E592" s="88" t="s">
        <v>66</v>
      </c>
      <c r="F592" s="94">
        <v>15</v>
      </c>
      <c r="G592" s="94">
        <v>0</v>
      </c>
      <c r="H592" s="94">
        <v>0</v>
      </c>
      <c r="J592" s="46"/>
    </row>
    <row r="593" spans="1:10" s="3" customFormat="1" ht="39.75" customHeight="1" x14ac:dyDescent="0.25">
      <c r="A593" s="7">
        <v>575</v>
      </c>
      <c r="B593" s="8" t="s">
        <v>15</v>
      </c>
      <c r="C593" s="19" t="s">
        <v>228</v>
      </c>
      <c r="D593" s="21"/>
      <c r="E593" s="60" t="s">
        <v>227</v>
      </c>
      <c r="F593" s="24">
        <f t="shared" si="559"/>
        <v>1293.5999999999999</v>
      </c>
      <c r="G593" s="24">
        <f t="shared" si="560"/>
        <v>1293.5999999999999</v>
      </c>
      <c r="H593" s="24">
        <f t="shared" si="561"/>
        <v>1293.5999999999999</v>
      </c>
      <c r="J593" s="46"/>
    </row>
    <row r="594" spans="1:10" ht="30" customHeight="1" x14ac:dyDescent="0.25">
      <c r="A594" s="7">
        <v>575</v>
      </c>
      <c r="B594" s="8" t="s">
        <v>15</v>
      </c>
      <c r="C594" s="19" t="s">
        <v>228</v>
      </c>
      <c r="D594" s="7">
        <v>600</v>
      </c>
      <c r="E594" s="53" t="s">
        <v>66</v>
      </c>
      <c r="F594" s="69">
        <v>1293.5999999999999</v>
      </c>
      <c r="G594" s="69">
        <v>1293.5999999999999</v>
      </c>
      <c r="H594" s="69">
        <v>1293.5999999999999</v>
      </c>
      <c r="J594" s="46"/>
    </row>
    <row r="595" spans="1:10" s="42" customFormat="1" ht="54" customHeight="1" x14ac:dyDescent="0.25">
      <c r="A595" s="7">
        <v>575</v>
      </c>
      <c r="B595" s="8" t="s">
        <v>15</v>
      </c>
      <c r="C595" s="19" t="s">
        <v>556</v>
      </c>
      <c r="D595" s="83"/>
      <c r="E595" s="60" t="s">
        <v>439</v>
      </c>
      <c r="F595" s="69">
        <f t="shared" ref="F595:H595" si="562">F596</f>
        <v>161.4</v>
      </c>
      <c r="G595" s="44">
        <f t="shared" si="562"/>
        <v>0</v>
      </c>
      <c r="H595" s="44">
        <f t="shared" si="562"/>
        <v>0</v>
      </c>
      <c r="J595" s="46"/>
    </row>
    <row r="596" spans="1:10" s="42" customFormat="1" ht="30" customHeight="1" x14ac:dyDescent="0.25">
      <c r="A596" s="7">
        <v>575</v>
      </c>
      <c r="B596" s="8" t="s">
        <v>15</v>
      </c>
      <c r="C596" s="19" t="s">
        <v>556</v>
      </c>
      <c r="D596" s="83">
        <v>600</v>
      </c>
      <c r="E596" s="61" t="s">
        <v>66</v>
      </c>
      <c r="F596" s="69">
        <v>161.4</v>
      </c>
      <c r="G596" s="69">
        <v>0</v>
      </c>
      <c r="H596" s="69">
        <v>0</v>
      </c>
      <c r="J596" s="46"/>
    </row>
    <row r="597" spans="1:10" s="42" customFormat="1" ht="43.5" customHeight="1" x14ac:dyDescent="0.25">
      <c r="A597" s="20">
        <v>575</v>
      </c>
      <c r="B597" s="13" t="s">
        <v>15</v>
      </c>
      <c r="C597" s="91" t="s">
        <v>572</v>
      </c>
      <c r="D597" s="83"/>
      <c r="E597" s="61" t="s">
        <v>573</v>
      </c>
      <c r="F597" s="76">
        <f t="shared" ref="F597:H598" si="563">F598</f>
        <v>11.7</v>
      </c>
      <c r="G597" s="75">
        <f t="shared" si="563"/>
        <v>11.7</v>
      </c>
      <c r="H597" s="75">
        <f t="shared" si="563"/>
        <v>11.7</v>
      </c>
      <c r="J597" s="46"/>
    </row>
    <row r="598" spans="1:10" s="42" customFormat="1" ht="30" customHeight="1" x14ac:dyDescent="0.25">
      <c r="A598" s="20">
        <v>575</v>
      </c>
      <c r="B598" s="13" t="s">
        <v>15</v>
      </c>
      <c r="C598" s="91" t="s">
        <v>574</v>
      </c>
      <c r="D598" s="87"/>
      <c r="E598" s="88" t="s">
        <v>571</v>
      </c>
      <c r="F598" s="76">
        <f t="shared" si="563"/>
        <v>11.7</v>
      </c>
      <c r="G598" s="75">
        <f t="shared" si="563"/>
        <v>11.7</v>
      </c>
      <c r="H598" s="75">
        <f t="shared" si="563"/>
        <v>11.7</v>
      </c>
      <c r="J598" s="46"/>
    </row>
    <row r="599" spans="1:10" s="42" customFormat="1" ht="30" customHeight="1" x14ac:dyDescent="0.25">
      <c r="A599" s="7">
        <v>575</v>
      </c>
      <c r="B599" s="8" t="s">
        <v>15</v>
      </c>
      <c r="C599" s="91" t="s">
        <v>574</v>
      </c>
      <c r="D599" s="87">
        <v>600</v>
      </c>
      <c r="E599" s="88" t="s">
        <v>66</v>
      </c>
      <c r="F599" s="94">
        <v>11.7</v>
      </c>
      <c r="G599" s="94">
        <v>11.7</v>
      </c>
      <c r="H599" s="94">
        <v>11.7</v>
      </c>
      <c r="J599" s="46"/>
    </row>
    <row r="600" spans="1:10" ht="32.25" customHeight="1" x14ac:dyDescent="0.25">
      <c r="A600" s="7">
        <v>575</v>
      </c>
      <c r="B600" s="6" t="s">
        <v>15</v>
      </c>
      <c r="C600" s="6" t="s">
        <v>95</v>
      </c>
      <c r="D600" s="5"/>
      <c r="E600" s="65" t="s">
        <v>288</v>
      </c>
      <c r="F600" s="69">
        <f t="shared" ref="F600" si="564">F601</f>
        <v>1704.6</v>
      </c>
      <c r="G600" s="69">
        <f t="shared" ref="G600" si="565">G601</f>
        <v>1664.5</v>
      </c>
      <c r="H600" s="69">
        <f t="shared" ref="H600" si="566">H601</f>
        <v>1664.5</v>
      </c>
      <c r="J600" s="46"/>
    </row>
    <row r="601" spans="1:10" ht="29.25" customHeight="1" x14ac:dyDescent="0.25">
      <c r="A601" s="7">
        <v>575</v>
      </c>
      <c r="B601" s="6" t="s">
        <v>15</v>
      </c>
      <c r="C601" s="6" t="s">
        <v>133</v>
      </c>
      <c r="D601" s="5"/>
      <c r="E601" s="77" t="s">
        <v>157</v>
      </c>
      <c r="F601" s="69">
        <f>F602+F604</f>
        <v>1704.6</v>
      </c>
      <c r="G601" s="69">
        <f>G602+G604</f>
        <v>1664.5</v>
      </c>
      <c r="H601" s="69">
        <f>H602+H604</f>
        <v>1664.5</v>
      </c>
      <c r="J601" s="46"/>
    </row>
    <row r="602" spans="1:10" ht="42.75" customHeight="1" x14ac:dyDescent="0.25">
      <c r="A602" s="7">
        <v>575</v>
      </c>
      <c r="B602" s="8" t="s">
        <v>15</v>
      </c>
      <c r="C602" s="13" t="s">
        <v>116</v>
      </c>
      <c r="D602" s="20"/>
      <c r="E602" s="60" t="s">
        <v>229</v>
      </c>
      <c r="F602" s="69">
        <f t="shared" ref="F602" si="567">F603</f>
        <v>1684.6</v>
      </c>
      <c r="G602" s="69">
        <f t="shared" ref="G602" si="568">G603</f>
        <v>1664.5</v>
      </c>
      <c r="H602" s="69">
        <f t="shared" ref="H602" si="569">H603</f>
        <v>1664.5</v>
      </c>
      <c r="J602" s="46"/>
    </row>
    <row r="603" spans="1:10" ht="26.25" customHeight="1" x14ac:dyDescent="0.25">
      <c r="A603" s="7">
        <v>575</v>
      </c>
      <c r="B603" s="8" t="s">
        <v>15</v>
      </c>
      <c r="C603" s="13" t="s">
        <v>116</v>
      </c>
      <c r="D603" s="20">
        <v>600</v>
      </c>
      <c r="E603" s="64" t="s">
        <v>66</v>
      </c>
      <c r="F603" s="69">
        <v>1684.6</v>
      </c>
      <c r="G603" s="69">
        <v>1664.5</v>
      </c>
      <c r="H603" s="69">
        <v>1664.5</v>
      </c>
      <c r="J603" s="46"/>
    </row>
    <row r="604" spans="1:10" s="42" customFormat="1" ht="26.25" customHeight="1" x14ac:dyDescent="0.25">
      <c r="A604" s="7">
        <v>575</v>
      </c>
      <c r="B604" s="8" t="s">
        <v>15</v>
      </c>
      <c r="C604" s="91" t="s">
        <v>575</v>
      </c>
      <c r="D604" s="20"/>
      <c r="E604" s="64" t="s">
        <v>576</v>
      </c>
      <c r="F604" s="69">
        <f>F605</f>
        <v>20</v>
      </c>
      <c r="G604" s="69">
        <f>G605</f>
        <v>0</v>
      </c>
      <c r="H604" s="69">
        <f>H605</f>
        <v>0</v>
      </c>
      <c r="J604" s="46"/>
    </row>
    <row r="605" spans="1:10" s="42" customFormat="1" ht="26.25" customHeight="1" x14ac:dyDescent="0.25">
      <c r="A605" s="7">
        <v>575</v>
      </c>
      <c r="B605" s="8" t="s">
        <v>15</v>
      </c>
      <c r="C605" s="91" t="s">
        <v>575</v>
      </c>
      <c r="D605" s="20">
        <v>600</v>
      </c>
      <c r="E605" s="64" t="s">
        <v>66</v>
      </c>
      <c r="F605" s="69">
        <v>20</v>
      </c>
      <c r="G605" s="69">
        <v>0</v>
      </c>
      <c r="H605" s="69">
        <v>0</v>
      </c>
      <c r="J605" s="46"/>
    </row>
    <row r="606" spans="1:10" s="3" customFormat="1" ht="15" customHeight="1" x14ac:dyDescent="0.25">
      <c r="A606" s="7">
        <v>575</v>
      </c>
      <c r="B606" s="8" t="s">
        <v>188</v>
      </c>
      <c r="C606" s="8"/>
      <c r="D606" s="7"/>
      <c r="E606" s="74" t="s">
        <v>189</v>
      </c>
      <c r="F606" s="24">
        <f>F607+F642+F624</f>
        <v>21826.5</v>
      </c>
      <c r="G606" s="24">
        <f>G607+G642+G624</f>
        <v>18933.099999999999</v>
      </c>
      <c r="H606" s="24">
        <f>H607+H642+H624</f>
        <v>18925.900000000001</v>
      </c>
      <c r="J606" s="46"/>
    </row>
    <row r="607" spans="1:10" ht="39.75" customHeight="1" x14ac:dyDescent="0.25">
      <c r="A607" s="28">
        <v>575</v>
      </c>
      <c r="B607" s="29" t="s">
        <v>188</v>
      </c>
      <c r="C607" s="29" t="s">
        <v>86</v>
      </c>
      <c r="D607" s="28"/>
      <c r="E607" s="62" t="s">
        <v>401</v>
      </c>
      <c r="F607" s="51">
        <f t="shared" ref="F607" si="570">F608</f>
        <v>7300.6</v>
      </c>
      <c r="G607" s="51">
        <f t="shared" ref="G607" si="571">G608</f>
        <v>7351.4</v>
      </c>
      <c r="H607" s="51">
        <f t="shared" ref="H607" si="572">H608</f>
        <v>7351.7</v>
      </c>
      <c r="J607" s="46"/>
    </row>
    <row r="608" spans="1:10" ht="29.25" customHeight="1" x14ac:dyDescent="0.25">
      <c r="A608" s="7">
        <v>575</v>
      </c>
      <c r="B608" s="8" t="s">
        <v>188</v>
      </c>
      <c r="C608" s="8" t="s">
        <v>101</v>
      </c>
      <c r="D608" s="7"/>
      <c r="E608" s="53" t="s">
        <v>48</v>
      </c>
      <c r="F608" s="24">
        <f>F609+F616</f>
        <v>7300.6</v>
      </c>
      <c r="G608" s="24">
        <f>G609+G616</f>
        <v>7351.4</v>
      </c>
      <c r="H608" s="24">
        <f>H609+H616</f>
        <v>7351.7</v>
      </c>
      <c r="J608" s="46"/>
    </row>
    <row r="609" spans="1:10" ht="41.25" customHeight="1" x14ac:dyDescent="0.25">
      <c r="A609" s="7">
        <v>575</v>
      </c>
      <c r="B609" s="8" t="s">
        <v>188</v>
      </c>
      <c r="C609" s="8" t="s">
        <v>143</v>
      </c>
      <c r="D609" s="7"/>
      <c r="E609" s="53" t="s">
        <v>420</v>
      </c>
      <c r="F609" s="24">
        <f>F612+F614+F610</f>
        <v>3516.2</v>
      </c>
      <c r="G609" s="24">
        <f t="shared" ref="G609" si="573">G612+G614+G610</f>
        <v>3557</v>
      </c>
      <c r="H609" s="24">
        <f t="shared" ref="H609" si="574">H612+H614+H610</f>
        <v>3557</v>
      </c>
      <c r="J609" s="46"/>
    </row>
    <row r="610" spans="1:10" ht="29.25" customHeight="1" x14ac:dyDescent="0.25">
      <c r="A610" s="7">
        <v>575</v>
      </c>
      <c r="B610" s="8" t="s">
        <v>188</v>
      </c>
      <c r="C610" s="8" t="s">
        <v>507</v>
      </c>
      <c r="D610" s="7"/>
      <c r="E610" s="53" t="s">
        <v>506</v>
      </c>
      <c r="F610" s="79">
        <f t="shared" ref="F610:H610" si="575">F611</f>
        <v>2063.6999999999998</v>
      </c>
      <c r="G610" s="79">
        <f t="shared" si="575"/>
        <v>2063.6999999999998</v>
      </c>
      <c r="H610" s="79">
        <f t="shared" si="575"/>
        <v>2063.6999999999998</v>
      </c>
      <c r="J610" s="46"/>
    </row>
    <row r="611" spans="1:10" ht="25.5" x14ac:dyDescent="0.25">
      <c r="A611" s="7">
        <v>575</v>
      </c>
      <c r="B611" s="8" t="s">
        <v>188</v>
      </c>
      <c r="C611" s="8" t="s">
        <v>507</v>
      </c>
      <c r="D611" s="7" t="s">
        <v>55</v>
      </c>
      <c r="E611" s="53" t="s">
        <v>69</v>
      </c>
      <c r="F611" s="79">
        <v>2063.6999999999998</v>
      </c>
      <c r="G611" s="79">
        <v>2063.6999999999998</v>
      </c>
      <c r="H611" s="79">
        <v>2063.6999999999998</v>
      </c>
      <c r="J611" s="46"/>
    </row>
    <row r="612" spans="1:10" ht="53.25" customHeight="1" x14ac:dyDescent="0.25">
      <c r="A612" s="7">
        <v>575</v>
      </c>
      <c r="B612" s="8" t="s">
        <v>188</v>
      </c>
      <c r="C612" s="8" t="s">
        <v>118</v>
      </c>
      <c r="D612" s="7"/>
      <c r="E612" s="53" t="s">
        <v>117</v>
      </c>
      <c r="F612" s="69">
        <f t="shared" ref="F612" si="576">F613</f>
        <v>1431.7</v>
      </c>
      <c r="G612" s="69">
        <f t="shared" ref="G612" si="577">G613</f>
        <v>1472.5</v>
      </c>
      <c r="H612" s="69">
        <f t="shared" ref="H612" si="578">H613</f>
        <v>1472.5</v>
      </c>
      <c r="J612" s="46"/>
    </row>
    <row r="613" spans="1:10" ht="29.25" customHeight="1" x14ac:dyDescent="0.25">
      <c r="A613" s="7">
        <v>575</v>
      </c>
      <c r="B613" s="8" t="s">
        <v>188</v>
      </c>
      <c r="C613" s="8" t="s">
        <v>118</v>
      </c>
      <c r="D613" s="7">
        <v>600</v>
      </c>
      <c r="E613" s="53" t="s">
        <v>66</v>
      </c>
      <c r="F613" s="69">
        <v>1431.7</v>
      </c>
      <c r="G613" s="69">
        <v>1472.5</v>
      </c>
      <c r="H613" s="69">
        <v>1472.5</v>
      </c>
      <c r="J613" s="46"/>
    </row>
    <row r="614" spans="1:10" ht="42.75" customHeight="1" x14ac:dyDescent="0.25">
      <c r="A614" s="7">
        <v>575</v>
      </c>
      <c r="B614" s="8" t="s">
        <v>188</v>
      </c>
      <c r="C614" s="8" t="s">
        <v>212</v>
      </c>
      <c r="D614" s="7"/>
      <c r="E614" s="54" t="s">
        <v>422</v>
      </c>
      <c r="F614" s="69">
        <f t="shared" ref="F614" si="579">F615</f>
        <v>20.8</v>
      </c>
      <c r="G614" s="69">
        <f t="shared" ref="G614" si="580">G615</f>
        <v>20.8</v>
      </c>
      <c r="H614" s="69">
        <f t="shared" ref="H614" si="581">H615</f>
        <v>20.8</v>
      </c>
      <c r="J614" s="46"/>
    </row>
    <row r="615" spans="1:10" ht="29.25" customHeight="1" x14ac:dyDescent="0.25">
      <c r="A615" s="7">
        <v>575</v>
      </c>
      <c r="B615" s="8" t="s">
        <v>188</v>
      </c>
      <c r="C615" s="8" t="s">
        <v>212</v>
      </c>
      <c r="D615" s="8" t="s">
        <v>55</v>
      </c>
      <c r="E615" s="52" t="s">
        <v>69</v>
      </c>
      <c r="F615" s="76">
        <v>20.8</v>
      </c>
      <c r="G615" s="76">
        <v>20.8</v>
      </c>
      <c r="H615" s="76">
        <v>20.8</v>
      </c>
      <c r="J615" s="46"/>
    </row>
    <row r="616" spans="1:10" ht="78.75" customHeight="1" x14ac:dyDescent="0.25">
      <c r="A616" s="7">
        <v>575</v>
      </c>
      <c r="B616" s="8" t="s">
        <v>188</v>
      </c>
      <c r="C616" s="8" t="s">
        <v>421</v>
      </c>
      <c r="D616" s="7"/>
      <c r="E616" s="53" t="s">
        <v>423</v>
      </c>
      <c r="F616" s="24">
        <f t="shared" ref="F616" si="582">F617+F619+F621</f>
        <v>3784.4</v>
      </c>
      <c r="G616" s="24">
        <f t="shared" ref="G616" si="583">G617+G619+G621</f>
        <v>3794.4</v>
      </c>
      <c r="H616" s="24">
        <f t="shared" ref="H616" si="584">H617+H619+H621</f>
        <v>3794.7</v>
      </c>
      <c r="J616" s="46"/>
    </row>
    <row r="617" spans="1:10" ht="20.25" customHeight="1" x14ac:dyDescent="0.25">
      <c r="A617" s="7">
        <v>575</v>
      </c>
      <c r="B617" s="8" t="s">
        <v>188</v>
      </c>
      <c r="C617" s="8" t="s">
        <v>424</v>
      </c>
      <c r="D617" s="7"/>
      <c r="E617" s="53" t="s">
        <v>273</v>
      </c>
      <c r="F617" s="69">
        <f t="shared" ref="F617:H617" si="585">F618</f>
        <v>486.4</v>
      </c>
      <c r="G617" s="69">
        <f t="shared" si="585"/>
        <v>486.4</v>
      </c>
      <c r="H617" s="69">
        <f t="shared" si="585"/>
        <v>486.4</v>
      </c>
      <c r="J617" s="46"/>
    </row>
    <row r="618" spans="1:10" ht="29.25" customHeight="1" x14ac:dyDescent="0.25">
      <c r="A618" s="7">
        <v>575</v>
      </c>
      <c r="B618" s="8" t="s">
        <v>188</v>
      </c>
      <c r="C618" s="8" t="s">
        <v>424</v>
      </c>
      <c r="D618" s="7">
        <v>600</v>
      </c>
      <c r="E618" s="53" t="s">
        <v>66</v>
      </c>
      <c r="F618" s="69">
        <v>486.4</v>
      </c>
      <c r="G618" s="69">
        <v>486.4</v>
      </c>
      <c r="H618" s="69">
        <v>486.4</v>
      </c>
      <c r="J618" s="46"/>
    </row>
    <row r="619" spans="1:10" ht="44.25" customHeight="1" x14ac:dyDescent="0.25">
      <c r="A619" s="7">
        <v>575</v>
      </c>
      <c r="B619" s="8" t="s">
        <v>188</v>
      </c>
      <c r="C619" s="8" t="s">
        <v>425</v>
      </c>
      <c r="D619" s="7"/>
      <c r="E619" s="53" t="s">
        <v>274</v>
      </c>
      <c r="F619" s="69">
        <f t="shared" ref="F619:H619" si="586">F620</f>
        <v>3228.8</v>
      </c>
      <c r="G619" s="69">
        <f t="shared" si="586"/>
        <v>3238.8</v>
      </c>
      <c r="H619" s="69">
        <f t="shared" si="586"/>
        <v>3239.1</v>
      </c>
      <c r="J619" s="46"/>
    </row>
    <row r="620" spans="1:10" ht="29.25" customHeight="1" x14ac:dyDescent="0.25">
      <c r="A620" s="7">
        <v>575</v>
      </c>
      <c r="B620" s="8" t="s">
        <v>188</v>
      </c>
      <c r="C620" s="8" t="s">
        <v>425</v>
      </c>
      <c r="D620" s="7">
        <v>600</v>
      </c>
      <c r="E620" s="53" t="s">
        <v>66</v>
      </c>
      <c r="F620" s="69">
        <v>3228.8</v>
      </c>
      <c r="G620" s="69">
        <v>3238.8</v>
      </c>
      <c r="H620" s="69">
        <v>3239.1</v>
      </c>
      <c r="J620" s="46"/>
    </row>
    <row r="621" spans="1:10" ht="38.25" customHeight="1" x14ac:dyDescent="0.25">
      <c r="A621" s="7">
        <v>575</v>
      </c>
      <c r="B621" s="8" t="s">
        <v>188</v>
      </c>
      <c r="C621" s="8" t="s">
        <v>426</v>
      </c>
      <c r="D621" s="7"/>
      <c r="E621" s="53" t="s">
        <v>427</v>
      </c>
      <c r="F621" s="69">
        <f t="shared" ref="F621" si="587">F622+F623</f>
        <v>69.2</v>
      </c>
      <c r="G621" s="69">
        <f t="shared" ref="G621" si="588">G622+G623</f>
        <v>69.2</v>
      </c>
      <c r="H621" s="69">
        <f t="shared" ref="H621" si="589">H622+H623</f>
        <v>69.2</v>
      </c>
      <c r="J621" s="46"/>
    </row>
    <row r="622" spans="1:10" ht="29.25" customHeight="1" x14ac:dyDescent="0.25">
      <c r="A622" s="7">
        <v>575</v>
      </c>
      <c r="B622" s="8" t="s">
        <v>188</v>
      </c>
      <c r="C622" s="8" t="s">
        <v>426</v>
      </c>
      <c r="D622" s="7">
        <v>600</v>
      </c>
      <c r="E622" s="53" t="s">
        <v>66</v>
      </c>
      <c r="F622" s="69">
        <v>54.2</v>
      </c>
      <c r="G622" s="69">
        <v>54.2</v>
      </c>
      <c r="H622" s="69">
        <v>54.2</v>
      </c>
      <c r="J622" s="46"/>
    </row>
    <row r="623" spans="1:10" ht="18.75" customHeight="1" x14ac:dyDescent="0.25">
      <c r="A623" s="7">
        <v>575</v>
      </c>
      <c r="B623" s="8" t="s">
        <v>188</v>
      </c>
      <c r="C623" s="8" t="s">
        <v>426</v>
      </c>
      <c r="D623" s="7">
        <v>800</v>
      </c>
      <c r="E623" s="53" t="s">
        <v>38</v>
      </c>
      <c r="F623" s="69">
        <v>15</v>
      </c>
      <c r="G623" s="69">
        <v>15</v>
      </c>
      <c r="H623" s="69">
        <v>15</v>
      </c>
      <c r="J623" s="46"/>
    </row>
    <row r="624" spans="1:10" ht="57" customHeight="1" x14ac:dyDescent="0.25">
      <c r="A624" s="28">
        <v>575</v>
      </c>
      <c r="B624" s="29" t="s">
        <v>188</v>
      </c>
      <c r="C624" s="29" t="s">
        <v>92</v>
      </c>
      <c r="D624" s="29"/>
      <c r="E624" s="50" t="s">
        <v>352</v>
      </c>
      <c r="F624" s="51">
        <f t="shared" ref="F624" si="590">F625</f>
        <v>14215</v>
      </c>
      <c r="G624" s="51">
        <f t="shared" ref="G624:G625" si="591">G625</f>
        <v>11270.800000000001</v>
      </c>
      <c r="H624" s="51">
        <f t="shared" ref="H624:H625" si="592">H625</f>
        <v>11263.300000000001</v>
      </c>
      <c r="J624" s="46"/>
    </row>
    <row r="625" spans="1:10" ht="43.5" customHeight="1" x14ac:dyDescent="0.25">
      <c r="A625" s="7">
        <v>575</v>
      </c>
      <c r="B625" s="8" t="s">
        <v>188</v>
      </c>
      <c r="C625" s="8" t="s">
        <v>93</v>
      </c>
      <c r="D625" s="7"/>
      <c r="E625" s="54" t="s">
        <v>353</v>
      </c>
      <c r="F625" s="24">
        <f>F626+F633</f>
        <v>14215</v>
      </c>
      <c r="G625" s="24">
        <f t="shared" si="591"/>
        <v>11270.800000000001</v>
      </c>
      <c r="H625" s="24">
        <f t="shared" si="592"/>
        <v>11263.300000000001</v>
      </c>
      <c r="J625" s="46"/>
    </row>
    <row r="626" spans="1:10" ht="41.25" customHeight="1" x14ac:dyDescent="0.25">
      <c r="A626" s="7">
        <v>575</v>
      </c>
      <c r="B626" s="8" t="s">
        <v>188</v>
      </c>
      <c r="C626" s="8" t="s">
        <v>140</v>
      </c>
      <c r="D626" s="7"/>
      <c r="E626" s="61" t="s">
        <v>428</v>
      </c>
      <c r="F626" s="24">
        <f>F629+F631+F627</f>
        <v>11215</v>
      </c>
      <c r="G626" s="24">
        <f t="shared" ref="G626:H626" si="593">G629+G631+G627</f>
        <v>11270.800000000001</v>
      </c>
      <c r="H626" s="24">
        <f t="shared" si="593"/>
        <v>11263.300000000001</v>
      </c>
      <c r="J626" s="46"/>
    </row>
    <row r="627" spans="1:10" s="42" customFormat="1" ht="28.5" customHeight="1" x14ac:dyDescent="0.25">
      <c r="A627" s="7">
        <v>575</v>
      </c>
      <c r="B627" s="8" t="s">
        <v>188</v>
      </c>
      <c r="C627" s="8" t="s">
        <v>538</v>
      </c>
      <c r="D627" s="7"/>
      <c r="E627" s="61" t="s">
        <v>506</v>
      </c>
      <c r="F627" s="24">
        <f t="shared" ref="F627" si="594">F628</f>
        <v>2299</v>
      </c>
      <c r="G627" s="24">
        <f t="shared" ref="G627" si="595">G628</f>
        <v>2299</v>
      </c>
      <c r="H627" s="24">
        <f t="shared" ref="H627" si="596">H628</f>
        <v>2299</v>
      </c>
      <c r="J627" s="46"/>
    </row>
    <row r="628" spans="1:10" s="42" customFormat="1" ht="30" customHeight="1" x14ac:dyDescent="0.25">
      <c r="A628" s="7">
        <v>575</v>
      </c>
      <c r="B628" s="8" t="s">
        <v>188</v>
      </c>
      <c r="C628" s="8" t="s">
        <v>538</v>
      </c>
      <c r="D628" s="7">
        <v>600</v>
      </c>
      <c r="E628" s="61" t="s">
        <v>66</v>
      </c>
      <c r="F628" s="24">
        <v>2299</v>
      </c>
      <c r="G628" s="24">
        <v>2299</v>
      </c>
      <c r="H628" s="24">
        <v>2299</v>
      </c>
      <c r="J628" s="46"/>
    </row>
    <row r="629" spans="1:10" ht="30" customHeight="1" x14ac:dyDescent="0.25">
      <c r="A629" s="7">
        <v>575</v>
      </c>
      <c r="B629" s="8" t="s">
        <v>188</v>
      </c>
      <c r="C629" s="8" t="s">
        <v>128</v>
      </c>
      <c r="D629" s="7"/>
      <c r="E629" s="54" t="s">
        <v>429</v>
      </c>
      <c r="F629" s="69">
        <f t="shared" ref="F629" si="597">F630</f>
        <v>8892.7999999999993</v>
      </c>
      <c r="G629" s="69">
        <f t="shared" ref="G629" si="598">G630</f>
        <v>8948.6</v>
      </c>
      <c r="H629" s="69">
        <f t="shared" ref="H629" si="599">H630</f>
        <v>8941.1</v>
      </c>
      <c r="J629" s="46"/>
    </row>
    <row r="630" spans="1:10" ht="27" customHeight="1" x14ac:dyDescent="0.25">
      <c r="A630" s="7">
        <v>575</v>
      </c>
      <c r="B630" s="8" t="s">
        <v>188</v>
      </c>
      <c r="C630" s="8" t="s">
        <v>128</v>
      </c>
      <c r="D630" s="8" t="s">
        <v>55</v>
      </c>
      <c r="E630" s="52" t="s">
        <v>69</v>
      </c>
      <c r="F630" s="69">
        <v>8892.7999999999993</v>
      </c>
      <c r="G630" s="69">
        <v>8948.6</v>
      </c>
      <c r="H630" s="69">
        <v>8941.1</v>
      </c>
      <c r="J630" s="46"/>
    </row>
    <row r="631" spans="1:10" ht="54.75" customHeight="1" x14ac:dyDescent="0.25">
      <c r="A631" s="7">
        <v>575</v>
      </c>
      <c r="B631" s="8" t="s">
        <v>188</v>
      </c>
      <c r="C631" s="8" t="s">
        <v>211</v>
      </c>
      <c r="D631" s="8"/>
      <c r="E631" s="52" t="s">
        <v>422</v>
      </c>
      <c r="F631" s="69">
        <f t="shared" ref="F631" si="600">F632</f>
        <v>23.2</v>
      </c>
      <c r="G631" s="69">
        <f t="shared" ref="G631" si="601">G632</f>
        <v>23.2</v>
      </c>
      <c r="H631" s="69">
        <f t="shared" ref="H631" si="602">H632</f>
        <v>23.2</v>
      </c>
      <c r="J631" s="46"/>
    </row>
    <row r="632" spans="1:10" ht="29.25" customHeight="1" x14ac:dyDescent="0.25">
      <c r="A632" s="7">
        <v>575</v>
      </c>
      <c r="B632" s="8" t="s">
        <v>188</v>
      </c>
      <c r="C632" s="8" t="s">
        <v>211</v>
      </c>
      <c r="D632" s="8" t="s">
        <v>55</v>
      </c>
      <c r="E632" s="52" t="s">
        <v>66</v>
      </c>
      <c r="F632" s="69">
        <v>23.2</v>
      </c>
      <c r="G632" s="69">
        <v>23.2</v>
      </c>
      <c r="H632" s="69">
        <v>23.2</v>
      </c>
      <c r="J632" s="46"/>
    </row>
    <row r="633" spans="1:10" s="42" customFormat="1" ht="58.5" customHeight="1" x14ac:dyDescent="0.25">
      <c r="A633" s="7">
        <v>575</v>
      </c>
      <c r="B633" s="8" t="s">
        <v>188</v>
      </c>
      <c r="C633" s="8" t="s">
        <v>553</v>
      </c>
      <c r="D633" s="7"/>
      <c r="E633" s="61" t="s">
        <v>557</v>
      </c>
      <c r="F633" s="69">
        <f>F634+F636+F638+F640</f>
        <v>3000</v>
      </c>
      <c r="G633" s="69">
        <f>G634+G636+G638+G640</f>
        <v>0</v>
      </c>
      <c r="H633" s="69">
        <f>H634+H636+H638+H640</f>
        <v>0</v>
      </c>
      <c r="J633" s="46"/>
    </row>
    <row r="634" spans="1:10" s="42" customFormat="1" ht="84.75" customHeight="1" x14ac:dyDescent="0.25">
      <c r="A634" s="7">
        <v>575</v>
      </c>
      <c r="B634" s="8" t="s">
        <v>188</v>
      </c>
      <c r="C634" s="8" t="s">
        <v>668</v>
      </c>
      <c r="D634" s="7"/>
      <c r="E634" s="33" t="s">
        <v>689</v>
      </c>
      <c r="F634" s="69">
        <f t="shared" ref="F634" si="603">F635</f>
        <v>750</v>
      </c>
      <c r="G634" s="69">
        <v>0</v>
      </c>
      <c r="H634" s="69">
        <v>0</v>
      </c>
      <c r="J634" s="46"/>
    </row>
    <row r="635" spans="1:10" s="42" customFormat="1" ht="29.25" customHeight="1" x14ac:dyDescent="0.25">
      <c r="A635" s="7">
        <v>575</v>
      </c>
      <c r="B635" s="8" t="s">
        <v>188</v>
      </c>
      <c r="C635" s="8" t="s">
        <v>668</v>
      </c>
      <c r="D635" s="7">
        <v>600</v>
      </c>
      <c r="E635" s="61" t="s">
        <v>66</v>
      </c>
      <c r="F635" s="69">
        <v>750</v>
      </c>
      <c r="G635" s="69">
        <v>0</v>
      </c>
      <c r="H635" s="69">
        <v>0</v>
      </c>
      <c r="J635" s="46"/>
    </row>
    <row r="636" spans="1:10" s="42" customFormat="1" ht="80.25" customHeight="1" x14ac:dyDescent="0.25">
      <c r="A636" s="7">
        <v>575</v>
      </c>
      <c r="B636" s="8" t="s">
        <v>188</v>
      </c>
      <c r="C636" s="8" t="s">
        <v>669</v>
      </c>
      <c r="D636" s="7"/>
      <c r="E636" s="33" t="s">
        <v>690</v>
      </c>
      <c r="F636" s="69">
        <f>F637</f>
        <v>750</v>
      </c>
      <c r="G636" s="69">
        <f>G637</f>
        <v>0</v>
      </c>
      <c r="H636" s="69">
        <f>H637</f>
        <v>0</v>
      </c>
      <c r="J636" s="46"/>
    </row>
    <row r="637" spans="1:10" s="42" customFormat="1" ht="36.75" customHeight="1" x14ac:dyDescent="0.25">
      <c r="A637" s="7">
        <v>575</v>
      </c>
      <c r="B637" s="8" t="s">
        <v>188</v>
      </c>
      <c r="C637" s="8" t="s">
        <v>669</v>
      </c>
      <c r="D637" s="7">
        <v>600</v>
      </c>
      <c r="E637" s="61" t="s">
        <v>66</v>
      </c>
      <c r="F637" s="69">
        <v>750</v>
      </c>
      <c r="G637" s="69">
        <v>0</v>
      </c>
      <c r="H637" s="69">
        <v>0</v>
      </c>
      <c r="J637" s="46"/>
    </row>
    <row r="638" spans="1:10" s="42" customFormat="1" ht="84" customHeight="1" x14ac:dyDescent="0.25">
      <c r="A638" s="7">
        <v>575</v>
      </c>
      <c r="B638" s="8" t="s">
        <v>188</v>
      </c>
      <c r="C638" s="8" t="s">
        <v>670</v>
      </c>
      <c r="D638" s="7"/>
      <c r="E638" s="33" t="s">
        <v>691</v>
      </c>
      <c r="F638" s="69">
        <f>F639</f>
        <v>750</v>
      </c>
      <c r="G638" s="69">
        <f>G639</f>
        <v>0</v>
      </c>
      <c r="H638" s="69">
        <f>H639</f>
        <v>0</v>
      </c>
      <c r="J638" s="46"/>
    </row>
    <row r="639" spans="1:10" s="42" customFormat="1" ht="29.25" customHeight="1" x14ac:dyDescent="0.25">
      <c r="A639" s="7">
        <v>575</v>
      </c>
      <c r="B639" s="8" t="s">
        <v>188</v>
      </c>
      <c r="C639" s="8" t="s">
        <v>670</v>
      </c>
      <c r="D639" s="7">
        <v>600</v>
      </c>
      <c r="E639" s="61" t="s">
        <v>66</v>
      </c>
      <c r="F639" s="69">
        <v>750</v>
      </c>
      <c r="G639" s="69">
        <v>0</v>
      </c>
      <c r="H639" s="69">
        <v>0</v>
      </c>
      <c r="J639" s="46"/>
    </row>
    <row r="640" spans="1:10" s="42" customFormat="1" ht="76.5" customHeight="1" x14ac:dyDescent="0.25">
      <c r="A640" s="7">
        <v>575</v>
      </c>
      <c r="B640" s="8" t="s">
        <v>188</v>
      </c>
      <c r="C640" s="8" t="s">
        <v>671</v>
      </c>
      <c r="D640" s="7"/>
      <c r="E640" s="33" t="s">
        <v>692</v>
      </c>
      <c r="F640" s="69">
        <f>F641</f>
        <v>750</v>
      </c>
      <c r="G640" s="69">
        <f>G641</f>
        <v>0</v>
      </c>
      <c r="H640" s="69">
        <f>H641</f>
        <v>0</v>
      </c>
      <c r="J640" s="46"/>
    </row>
    <row r="641" spans="1:10" s="42" customFormat="1" ht="29.25" customHeight="1" x14ac:dyDescent="0.25">
      <c r="A641" s="7">
        <v>575</v>
      </c>
      <c r="B641" s="8" t="s">
        <v>188</v>
      </c>
      <c r="C641" s="8" t="s">
        <v>671</v>
      </c>
      <c r="D641" s="7">
        <v>600</v>
      </c>
      <c r="E641" s="61" t="s">
        <v>66</v>
      </c>
      <c r="F641" s="69">
        <v>750</v>
      </c>
      <c r="G641" s="69">
        <v>0</v>
      </c>
      <c r="H641" s="69">
        <v>0</v>
      </c>
      <c r="J641" s="46"/>
    </row>
    <row r="642" spans="1:10" ht="54.75" customHeight="1" x14ac:dyDescent="0.25">
      <c r="A642" s="28">
        <v>575</v>
      </c>
      <c r="B642" s="29" t="s">
        <v>188</v>
      </c>
      <c r="C642" s="29" t="s">
        <v>80</v>
      </c>
      <c r="D642" s="28"/>
      <c r="E642" s="62" t="s">
        <v>431</v>
      </c>
      <c r="F642" s="51">
        <f>F643+F647+F653</f>
        <v>310.89999999999998</v>
      </c>
      <c r="G642" s="51">
        <f>G643+G647+G653</f>
        <v>310.89999999999998</v>
      </c>
      <c r="H642" s="51">
        <f>H643+H647+H653</f>
        <v>310.89999999999998</v>
      </c>
      <c r="J642" s="46"/>
    </row>
    <row r="643" spans="1:10" ht="41.25" customHeight="1" x14ac:dyDescent="0.25">
      <c r="A643" s="7">
        <v>575</v>
      </c>
      <c r="B643" s="8" t="s">
        <v>188</v>
      </c>
      <c r="C643" s="8" t="s">
        <v>102</v>
      </c>
      <c r="D643" s="7"/>
      <c r="E643" s="65" t="s">
        <v>432</v>
      </c>
      <c r="F643" s="24">
        <f t="shared" ref="F643:F645" si="604">F644</f>
        <v>9</v>
      </c>
      <c r="G643" s="24">
        <f t="shared" ref="G643:G645" si="605">G644</f>
        <v>9</v>
      </c>
      <c r="H643" s="24">
        <f t="shared" ref="H643:H645" si="606">H644</f>
        <v>9</v>
      </c>
      <c r="J643" s="46"/>
    </row>
    <row r="644" spans="1:10" ht="45" customHeight="1" x14ac:dyDescent="0.25">
      <c r="A644" s="7">
        <v>575</v>
      </c>
      <c r="B644" s="8" t="s">
        <v>188</v>
      </c>
      <c r="C644" s="8" t="s">
        <v>148</v>
      </c>
      <c r="D644" s="7"/>
      <c r="E644" s="77" t="s">
        <v>160</v>
      </c>
      <c r="F644" s="24">
        <f t="shared" si="604"/>
        <v>9</v>
      </c>
      <c r="G644" s="24">
        <f t="shared" si="605"/>
        <v>9</v>
      </c>
      <c r="H644" s="24">
        <f t="shared" si="606"/>
        <v>9</v>
      </c>
      <c r="J644" s="46"/>
    </row>
    <row r="645" spans="1:10" ht="69.75" customHeight="1" x14ac:dyDescent="0.25">
      <c r="A645" s="7">
        <v>575</v>
      </c>
      <c r="B645" s="8" t="s">
        <v>188</v>
      </c>
      <c r="C645" s="8" t="s">
        <v>172</v>
      </c>
      <c r="D645" s="9"/>
      <c r="E645" s="53" t="s">
        <v>433</v>
      </c>
      <c r="F645" s="69">
        <f t="shared" si="604"/>
        <v>9</v>
      </c>
      <c r="G645" s="69">
        <f t="shared" si="605"/>
        <v>9</v>
      </c>
      <c r="H645" s="69">
        <f t="shared" si="606"/>
        <v>9</v>
      </c>
      <c r="J645" s="46"/>
    </row>
    <row r="646" spans="1:10" ht="28.5" customHeight="1" x14ac:dyDescent="0.25">
      <c r="A646" s="7">
        <v>575</v>
      </c>
      <c r="B646" s="8" t="s">
        <v>188</v>
      </c>
      <c r="C646" s="8" t="s">
        <v>172</v>
      </c>
      <c r="D646" s="7">
        <v>600</v>
      </c>
      <c r="E646" s="53" t="s">
        <v>66</v>
      </c>
      <c r="F646" s="69">
        <v>9</v>
      </c>
      <c r="G646" s="69">
        <v>9</v>
      </c>
      <c r="H646" s="69">
        <v>9</v>
      </c>
      <c r="J646" s="46"/>
    </row>
    <row r="647" spans="1:10" ht="55.5" customHeight="1" x14ac:dyDescent="0.25">
      <c r="A647" s="7">
        <v>575</v>
      </c>
      <c r="B647" s="8" t="s">
        <v>188</v>
      </c>
      <c r="C647" s="8" t="s">
        <v>94</v>
      </c>
      <c r="D647" s="7"/>
      <c r="E647" s="65" t="s">
        <v>381</v>
      </c>
      <c r="F647" s="69">
        <f t="shared" ref="F647" si="607">F648</f>
        <v>153.30000000000001</v>
      </c>
      <c r="G647" s="69">
        <f t="shared" ref="G647" si="608">G648</f>
        <v>153.30000000000001</v>
      </c>
      <c r="H647" s="69">
        <f t="shared" ref="H647" si="609">H648</f>
        <v>153.30000000000001</v>
      </c>
      <c r="J647" s="46"/>
    </row>
    <row r="648" spans="1:10" ht="42" customHeight="1" x14ac:dyDescent="0.25">
      <c r="A648" s="7">
        <v>575</v>
      </c>
      <c r="B648" s="8" t="s">
        <v>188</v>
      </c>
      <c r="C648" s="8" t="s">
        <v>141</v>
      </c>
      <c r="D648" s="7"/>
      <c r="E648" s="77" t="s">
        <v>434</v>
      </c>
      <c r="F648" s="24">
        <f>F651+F649</f>
        <v>153.30000000000001</v>
      </c>
      <c r="G648" s="24">
        <f t="shared" ref="G648:H648" si="610">G651+G649</f>
        <v>153.30000000000001</v>
      </c>
      <c r="H648" s="24">
        <f t="shared" si="610"/>
        <v>153.30000000000001</v>
      </c>
      <c r="J648" s="46"/>
    </row>
    <row r="649" spans="1:10" ht="53.25" customHeight="1" x14ac:dyDescent="0.25">
      <c r="A649" s="7">
        <v>575</v>
      </c>
      <c r="B649" s="8" t="s">
        <v>188</v>
      </c>
      <c r="C649" s="8" t="s">
        <v>226</v>
      </c>
      <c r="D649" s="8"/>
      <c r="E649" s="67" t="s">
        <v>233</v>
      </c>
      <c r="F649" s="24">
        <f t="shared" ref="F649" si="611">F650</f>
        <v>58.8</v>
      </c>
      <c r="G649" s="24">
        <f t="shared" ref="G649" si="612">G650</f>
        <v>58.8</v>
      </c>
      <c r="H649" s="24">
        <f t="shared" ref="H649" si="613">H650</f>
        <v>58.8</v>
      </c>
      <c r="J649" s="46"/>
    </row>
    <row r="650" spans="1:10" ht="26.25" customHeight="1" x14ac:dyDescent="0.25">
      <c r="A650" s="7">
        <v>575</v>
      </c>
      <c r="B650" s="8" t="s">
        <v>188</v>
      </c>
      <c r="C650" s="8" t="s">
        <v>226</v>
      </c>
      <c r="D650" s="8" t="s">
        <v>55</v>
      </c>
      <c r="E650" s="52" t="s">
        <v>66</v>
      </c>
      <c r="F650" s="69">
        <v>58.8</v>
      </c>
      <c r="G650" s="69">
        <v>58.8</v>
      </c>
      <c r="H650" s="69">
        <v>58.8</v>
      </c>
      <c r="J650" s="46"/>
    </row>
    <row r="651" spans="1:10" ht="42" customHeight="1" x14ac:dyDescent="0.25">
      <c r="A651" s="7">
        <v>575</v>
      </c>
      <c r="B651" s="8" t="s">
        <v>188</v>
      </c>
      <c r="C651" s="8" t="s">
        <v>228</v>
      </c>
      <c r="D651" s="7"/>
      <c r="E651" s="60" t="s">
        <v>227</v>
      </c>
      <c r="F651" s="69">
        <f t="shared" ref="F651" si="614">F652</f>
        <v>94.5</v>
      </c>
      <c r="G651" s="69">
        <f t="shared" ref="G651" si="615">G652</f>
        <v>94.5</v>
      </c>
      <c r="H651" s="69">
        <f t="shared" ref="H651" si="616">H652</f>
        <v>94.5</v>
      </c>
      <c r="J651" s="46"/>
    </row>
    <row r="652" spans="1:10" ht="27.75" customHeight="1" x14ac:dyDescent="0.25">
      <c r="A652" s="7">
        <v>575</v>
      </c>
      <c r="B652" s="8" t="s">
        <v>188</v>
      </c>
      <c r="C652" s="8" t="s">
        <v>228</v>
      </c>
      <c r="D652" s="7">
        <v>600</v>
      </c>
      <c r="E652" s="53" t="s">
        <v>66</v>
      </c>
      <c r="F652" s="69">
        <v>94.5</v>
      </c>
      <c r="G652" s="69">
        <v>94.5</v>
      </c>
      <c r="H652" s="69">
        <v>94.5</v>
      </c>
      <c r="J652" s="46"/>
    </row>
    <row r="653" spans="1:10" ht="27" customHeight="1" x14ac:dyDescent="0.25">
      <c r="A653" s="7">
        <v>575</v>
      </c>
      <c r="B653" s="8" t="s">
        <v>188</v>
      </c>
      <c r="C653" s="8" t="s">
        <v>95</v>
      </c>
      <c r="D653" s="8"/>
      <c r="E653" s="65" t="s">
        <v>288</v>
      </c>
      <c r="F653" s="69">
        <f t="shared" ref="F653:H653" si="617">F654</f>
        <v>148.6</v>
      </c>
      <c r="G653" s="69">
        <f t="shared" si="617"/>
        <v>148.6</v>
      </c>
      <c r="H653" s="69">
        <f t="shared" si="617"/>
        <v>148.6</v>
      </c>
      <c r="J653" s="46"/>
    </row>
    <row r="654" spans="1:10" ht="31.5" customHeight="1" x14ac:dyDescent="0.25">
      <c r="A654" s="7">
        <v>575</v>
      </c>
      <c r="B654" s="8" t="s">
        <v>188</v>
      </c>
      <c r="C654" s="8" t="s">
        <v>133</v>
      </c>
      <c r="D654" s="8"/>
      <c r="E654" s="77" t="s">
        <v>157</v>
      </c>
      <c r="F654" s="69">
        <f>F655+F657+F659</f>
        <v>148.6</v>
      </c>
      <c r="G654" s="69">
        <f t="shared" ref="G654:H654" si="618">G655+G657+G659</f>
        <v>148.6</v>
      </c>
      <c r="H654" s="69">
        <f t="shared" si="618"/>
        <v>148.6</v>
      </c>
      <c r="J654" s="46"/>
    </row>
    <row r="655" spans="1:10" ht="41.25" customHeight="1" x14ac:dyDescent="0.25">
      <c r="A655" s="7">
        <v>575</v>
      </c>
      <c r="B655" s="8" t="s">
        <v>188</v>
      </c>
      <c r="C655" s="8" t="s">
        <v>116</v>
      </c>
      <c r="D655" s="7"/>
      <c r="E655" s="60" t="s">
        <v>229</v>
      </c>
      <c r="F655" s="69">
        <f t="shared" ref="F655" si="619">F656</f>
        <v>97.2</v>
      </c>
      <c r="G655" s="69">
        <f t="shared" ref="G655" si="620">G656</f>
        <v>97.2</v>
      </c>
      <c r="H655" s="69">
        <f t="shared" ref="H655" si="621">H656</f>
        <v>97.2</v>
      </c>
      <c r="J655" s="46"/>
    </row>
    <row r="656" spans="1:10" ht="28.5" customHeight="1" x14ac:dyDescent="0.25">
      <c r="A656" s="7">
        <v>575</v>
      </c>
      <c r="B656" s="8" t="s">
        <v>188</v>
      </c>
      <c r="C656" s="8" t="s">
        <v>116</v>
      </c>
      <c r="D656" s="7">
        <v>600</v>
      </c>
      <c r="E656" s="53" t="s">
        <v>66</v>
      </c>
      <c r="F656" s="69">
        <v>97.2</v>
      </c>
      <c r="G656" s="69">
        <v>97.2</v>
      </c>
      <c r="H656" s="69">
        <v>97.2</v>
      </c>
      <c r="J656" s="46"/>
    </row>
    <row r="657" spans="1:10" ht="39.75" customHeight="1" x14ac:dyDescent="0.25">
      <c r="A657" s="7">
        <v>575</v>
      </c>
      <c r="B657" s="8" t="s">
        <v>188</v>
      </c>
      <c r="C657" s="8" t="s">
        <v>126</v>
      </c>
      <c r="D657" s="7"/>
      <c r="E657" s="54" t="s">
        <v>234</v>
      </c>
      <c r="F657" s="24">
        <f t="shared" ref="F657:F659" si="622">F658</f>
        <v>50.2</v>
      </c>
      <c r="G657" s="24">
        <f t="shared" ref="G657:G659" si="623">G658</f>
        <v>50.2</v>
      </c>
      <c r="H657" s="24">
        <f t="shared" ref="H657:H659" si="624">H658</f>
        <v>50.2</v>
      </c>
      <c r="J657" s="46"/>
    </row>
    <row r="658" spans="1:10" ht="28.5" customHeight="1" x14ac:dyDescent="0.25">
      <c r="A658" s="7">
        <v>575</v>
      </c>
      <c r="B658" s="8" t="s">
        <v>188</v>
      </c>
      <c r="C658" s="8" t="s">
        <v>126</v>
      </c>
      <c r="D658" s="8" t="s">
        <v>55</v>
      </c>
      <c r="E658" s="52" t="s">
        <v>66</v>
      </c>
      <c r="F658" s="69">
        <v>50.2</v>
      </c>
      <c r="G658" s="69">
        <v>50.2</v>
      </c>
      <c r="H658" s="69">
        <v>50.2</v>
      </c>
      <c r="J658" s="46"/>
    </row>
    <row r="659" spans="1:10" s="42" customFormat="1" ht="28.5" customHeight="1" x14ac:dyDescent="0.25">
      <c r="A659" s="7">
        <v>575</v>
      </c>
      <c r="B659" s="8" t="s">
        <v>188</v>
      </c>
      <c r="C659" s="8" t="s">
        <v>575</v>
      </c>
      <c r="D659" s="7"/>
      <c r="E659" s="54" t="s">
        <v>675</v>
      </c>
      <c r="F659" s="24">
        <f t="shared" si="622"/>
        <v>1.2</v>
      </c>
      <c r="G659" s="24">
        <f t="shared" si="623"/>
        <v>1.2</v>
      </c>
      <c r="H659" s="24">
        <f t="shared" si="624"/>
        <v>1.2</v>
      </c>
      <c r="J659" s="46"/>
    </row>
    <row r="660" spans="1:10" s="42" customFormat="1" ht="28.5" customHeight="1" x14ac:dyDescent="0.25">
      <c r="A660" s="7">
        <v>575</v>
      </c>
      <c r="B660" s="8" t="s">
        <v>188</v>
      </c>
      <c r="C660" s="8" t="s">
        <v>575</v>
      </c>
      <c r="D660" s="8" t="s">
        <v>55</v>
      </c>
      <c r="E660" s="52" t="s">
        <v>66</v>
      </c>
      <c r="F660" s="69">
        <v>1.2</v>
      </c>
      <c r="G660" s="69">
        <v>1.2</v>
      </c>
      <c r="H660" s="69">
        <v>1.2</v>
      </c>
      <c r="J660" s="46"/>
    </row>
    <row r="661" spans="1:10" ht="16.5" customHeight="1" x14ac:dyDescent="0.25">
      <c r="A661" s="7">
        <v>575</v>
      </c>
      <c r="B661" s="8" t="s">
        <v>22</v>
      </c>
      <c r="C661" s="8"/>
      <c r="D661" s="7"/>
      <c r="E661" s="53" t="s">
        <v>194</v>
      </c>
      <c r="F661" s="24">
        <f t="shared" ref="F661" si="625">F662</f>
        <v>283.39999999999998</v>
      </c>
      <c r="G661" s="24">
        <f t="shared" ref="G661" si="626">G662</f>
        <v>283.39999999999998</v>
      </c>
      <c r="H661" s="24">
        <f t="shared" ref="H661" si="627">H662</f>
        <v>283.39999999999998</v>
      </c>
      <c r="J661" s="46"/>
    </row>
    <row r="662" spans="1:10" ht="44.25" customHeight="1" x14ac:dyDescent="0.25">
      <c r="A662" s="28">
        <v>575</v>
      </c>
      <c r="B662" s="29" t="s">
        <v>22</v>
      </c>
      <c r="C662" s="29" t="s">
        <v>103</v>
      </c>
      <c r="D662" s="28"/>
      <c r="E662" s="62" t="s">
        <v>408</v>
      </c>
      <c r="F662" s="51">
        <f t="shared" ref="F662" si="628">F663+F667</f>
        <v>283.39999999999998</v>
      </c>
      <c r="G662" s="51">
        <f t="shared" ref="G662" si="629">G663+G667</f>
        <v>283.39999999999998</v>
      </c>
      <c r="H662" s="51">
        <f t="shared" ref="H662" si="630">H663+H667</f>
        <v>283.39999999999998</v>
      </c>
      <c r="J662" s="46"/>
    </row>
    <row r="663" spans="1:10" ht="29.25" customHeight="1" x14ac:dyDescent="0.25">
      <c r="A663" s="7">
        <v>575</v>
      </c>
      <c r="B663" s="8" t="s">
        <v>22</v>
      </c>
      <c r="C663" s="8" t="s">
        <v>104</v>
      </c>
      <c r="D663" s="7"/>
      <c r="E663" s="63" t="s">
        <v>414</v>
      </c>
      <c r="F663" s="24">
        <f t="shared" ref="F663:F665" si="631">F664</f>
        <v>61.8</v>
      </c>
      <c r="G663" s="24">
        <f t="shared" ref="G663:G665" si="632">G664</f>
        <v>61.8</v>
      </c>
      <c r="H663" s="24">
        <f t="shared" ref="H663:H665" si="633">H664</f>
        <v>61.8</v>
      </c>
      <c r="J663" s="46"/>
    </row>
    <row r="664" spans="1:10" ht="41.25" customHeight="1" x14ac:dyDescent="0.25">
      <c r="A664" s="7">
        <v>575</v>
      </c>
      <c r="B664" s="8" t="s">
        <v>22</v>
      </c>
      <c r="C664" s="8" t="s">
        <v>144</v>
      </c>
      <c r="D664" s="7"/>
      <c r="E664" s="61" t="s">
        <v>268</v>
      </c>
      <c r="F664" s="24">
        <f t="shared" si="631"/>
        <v>61.8</v>
      </c>
      <c r="G664" s="24">
        <f t="shared" si="632"/>
        <v>61.8</v>
      </c>
      <c r="H664" s="24">
        <f t="shared" si="633"/>
        <v>61.8</v>
      </c>
      <c r="J664" s="46"/>
    </row>
    <row r="665" spans="1:10" s="3" customFormat="1" ht="57.75" customHeight="1" x14ac:dyDescent="0.25">
      <c r="A665" s="7">
        <v>575</v>
      </c>
      <c r="B665" s="8" t="s">
        <v>22</v>
      </c>
      <c r="C665" s="8" t="s">
        <v>112</v>
      </c>
      <c r="D665" s="7"/>
      <c r="E665" s="53" t="s">
        <v>415</v>
      </c>
      <c r="F665" s="24">
        <f t="shared" si="631"/>
        <v>61.8</v>
      </c>
      <c r="G665" s="24">
        <f t="shared" si="632"/>
        <v>61.8</v>
      </c>
      <c r="H665" s="24">
        <f t="shared" si="633"/>
        <v>61.8</v>
      </c>
      <c r="J665" s="46"/>
    </row>
    <row r="666" spans="1:10" ht="28.5" customHeight="1" x14ac:dyDescent="0.25">
      <c r="A666" s="7">
        <v>575</v>
      </c>
      <c r="B666" s="8" t="s">
        <v>22</v>
      </c>
      <c r="C666" s="8" t="s">
        <v>112</v>
      </c>
      <c r="D666" s="7">
        <v>200</v>
      </c>
      <c r="E666" s="53" t="s">
        <v>174</v>
      </c>
      <c r="F666" s="69">
        <v>61.8</v>
      </c>
      <c r="G666" s="69">
        <v>61.8</v>
      </c>
      <c r="H666" s="69">
        <v>61.8</v>
      </c>
      <c r="J666" s="46"/>
    </row>
    <row r="667" spans="1:10" s="2" customFormat="1" ht="42.75" customHeight="1" x14ac:dyDescent="0.25">
      <c r="A667" s="7">
        <v>575</v>
      </c>
      <c r="B667" s="8" t="s">
        <v>22</v>
      </c>
      <c r="C667" s="8" t="s">
        <v>105</v>
      </c>
      <c r="D667" s="7"/>
      <c r="E667" s="63" t="s">
        <v>416</v>
      </c>
      <c r="F667" s="69">
        <f t="shared" ref="F667" si="634">F668+F671+F674</f>
        <v>221.6</v>
      </c>
      <c r="G667" s="69">
        <f t="shared" ref="G667" si="635">G668+G671+G674</f>
        <v>221.6</v>
      </c>
      <c r="H667" s="69">
        <f t="shared" ref="H667" si="636">H668+H671+H674</f>
        <v>221.6</v>
      </c>
      <c r="J667" s="46"/>
    </row>
    <row r="668" spans="1:10" ht="42" customHeight="1" x14ac:dyDescent="0.25">
      <c r="A668" s="7">
        <v>575</v>
      </c>
      <c r="B668" s="8" t="s">
        <v>22</v>
      </c>
      <c r="C668" s="8" t="s">
        <v>145</v>
      </c>
      <c r="D668" s="7"/>
      <c r="E668" s="61" t="s">
        <v>161</v>
      </c>
      <c r="F668" s="69">
        <f t="shared" ref="F668:F669" si="637">F669</f>
        <v>140.5</v>
      </c>
      <c r="G668" s="69">
        <f t="shared" ref="G668:G669" si="638">G669</f>
        <v>140.5</v>
      </c>
      <c r="H668" s="69">
        <f t="shared" ref="H668:H669" si="639">H669</f>
        <v>140.5</v>
      </c>
      <c r="J668" s="46"/>
    </row>
    <row r="669" spans="1:10" s="3" customFormat="1" ht="29.25" customHeight="1" x14ac:dyDescent="0.25">
      <c r="A669" s="7">
        <v>575</v>
      </c>
      <c r="B669" s="8" t="s">
        <v>22</v>
      </c>
      <c r="C669" s="8" t="s">
        <v>113</v>
      </c>
      <c r="D669" s="7"/>
      <c r="E669" s="53" t="s">
        <v>417</v>
      </c>
      <c r="F669" s="69">
        <f t="shared" si="637"/>
        <v>140.5</v>
      </c>
      <c r="G669" s="69">
        <f t="shared" si="638"/>
        <v>140.5</v>
      </c>
      <c r="H669" s="69">
        <f t="shared" si="639"/>
        <v>140.5</v>
      </c>
      <c r="J669" s="46"/>
    </row>
    <row r="670" spans="1:10" ht="30" customHeight="1" x14ac:dyDescent="0.25">
      <c r="A670" s="7">
        <v>575</v>
      </c>
      <c r="B670" s="8" t="s">
        <v>22</v>
      </c>
      <c r="C670" s="8" t="s">
        <v>113</v>
      </c>
      <c r="D670" s="7">
        <v>200</v>
      </c>
      <c r="E670" s="53" t="s">
        <v>174</v>
      </c>
      <c r="F670" s="69">
        <v>140.5</v>
      </c>
      <c r="G670" s="69">
        <v>140.5</v>
      </c>
      <c r="H670" s="69">
        <v>140.5</v>
      </c>
      <c r="J670" s="46"/>
    </row>
    <row r="671" spans="1:10" s="2" customFormat="1" ht="27" customHeight="1" x14ac:dyDescent="0.25">
      <c r="A671" s="7">
        <v>575</v>
      </c>
      <c r="B671" s="8" t="s">
        <v>22</v>
      </c>
      <c r="C671" s="8" t="s">
        <v>146</v>
      </c>
      <c r="D671" s="7"/>
      <c r="E671" s="61" t="s">
        <v>168</v>
      </c>
      <c r="F671" s="69">
        <f t="shared" ref="F671:F672" si="640">F672</f>
        <v>33</v>
      </c>
      <c r="G671" s="69">
        <f t="shared" ref="G671:G672" si="641">G672</f>
        <v>33</v>
      </c>
      <c r="H671" s="69">
        <f t="shared" ref="H671:H672" si="642">H672</f>
        <v>33</v>
      </c>
      <c r="J671" s="46"/>
    </row>
    <row r="672" spans="1:10" s="1" customFormat="1" ht="56.25" customHeight="1" x14ac:dyDescent="0.25">
      <c r="A672" s="7">
        <v>575</v>
      </c>
      <c r="B672" s="8" t="s">
        <v>22</v>
      </c>
      <c r="C672" s="8" t="s">
        <v>114</v>
      </c>
      <c r="D672" s="7"/>
      <c r="E672" s="53" t="s">
        <v>418</v>
      </c>
      <c r="F672" s="69">
        <f t="shared" si="640"/>
        <v>33</v>
      </c>
      <c r="G672" s="69">
        <f t="shared" si="641"/>
        <v>33</v>
      </c>
      <c r="H672" s="69">
        <f t="shared" si="642"/>
        <v>33</v>
      </c>
      <c r="J672" s="46"/>
    </row>
    <row r="673" spans="1:10" ht="30.75" customHeight="1" x14ac:dyDescent="0.25">
      <c r="A673" s="7">
        <v>575</v>
      </c>
      <c r="B673" s="8" t="s">
        <v>22</v>
      </c>
      <c r="C673" s="8" t="s">
        <v>114</v>
      </c>
      <c r="D673" s="7">
        <v>200</v>
      </c>
      <c r="E673" s="52" t="s">
        <v>174</v>
      </c>
      <c r="F673" s="69">
        <v>33</v>
      </c>
      <c r="G673" s="69">
        <v>33</v>
      </c>
      <c r="H673" s="69">
        <v>33</v>
      </c>
      <c r="J673" s="46"/>
    </row>
    <row r="674" spans="1:10" ht="55.5" customHeight="1" x14ac:dyDescent="0.25">
      <c r="A674" s="7">
        <v>575</v>
      </c>
      <c r="B674" s="8" t="s">
        <v>22</v>
      </c>
      <c r="C674" s="8" t="s">
        <v>147</v>
      </c>
      <c r="D674" s="7"/>
      <c r="E674" s="61" t="s">
        <v>419</v>
      </c>
      <c r="F674" s="69">
        <f t="shared" ref="F674:F675" si="643">F675</f>
        <v>48.1</v>
      </c>
      <c r="G674" s="69">
        <f t="shared" ref="G674:G675" si="644">G675</f>
        <v>48.1</v>
      </c>
      <c r="H674" s="69">
        <f t="shared" ref="H674:H675" si="645">H675</f>
        <v>48.1</v>
      </c>
      <c r="J674" s="46"/>
    </row>
    <row r="675" spans="1:10" s="1" customFormat="1" ht="44.25" customHeight="1" x14ac:dyDescent="0.25">
      <c r="A675" s="7">
        <v>575</v>
      </c>
      <c r="B675" s="8" t="s">
        <v>22</v>
      </c>
      <c r="C675" s="8" t="s">
        <v>115</v>
      </c>
      <c r="D675" s="7"/>
      <c r="E675" s="53" t="s">
        <v>171</v>
      </c>
      <c r="F675" s="69">
        <f t="shared" si="643"/>
        <v>48.1</v>
      </c>
      <c r="G675" s="69">
        <f t="shared" si="644"/>
        <v>48.1</v>
      </c>
      <c r="H675" s="69">
        <f t="shared" si="645"/>
        <v>48.1</v>
      </c>
      <c r="J675" s="46"/>
    </row>
    <row r="676" spans="1:10" ht="28.5" customHeight="1" x14ac:dyDescent="0.25">
      <c r="A676" s="7">
        <v>575</v>
      </c>
      <c r="B676" s="8" t="s">
        <v>22</v>
      </c>
      <c r="C676" s="8" t="s">
        <v>115</v>
      </c>
      <c r="D676" s="7">
        <v>200</v>
      </c>
      <c r="E676" s="53" t="s">
        <v>174</v>
      </c>
      <c r="F676" s="69">
        <v>48.1</v>
      </c>
      <c r="G676" s="69">
        <v>48.1</v>
      </c>
      <c r="H676" s="69">
        <v>48.1</v>
      </c>
      <c r="J676" s="46"/>
    </row>
    <row r="677" spans="1:10" ht="18" customHeight="1" x14ac:dyDescent="0.25">
      <c r="A677" s="7">
        <v>575</v>
      </c>
      <c r="B677" s="8" t="s">
        <v>17</v>
      </c>
      <c r="C677" s="8"/>
      <c r="D677" s="7"/>
      <c r="E677" s="74" t="s">
        <v>18</v>
      </c>
      <c r="F677" s="24">
        <f>F678+F703+F698</f>
        <v>16436.5</v>
      </c>
      <c r="G677" s="24">
        <f t="shared" ref="G677:H677" si="646">G678+G703+G698</f>
        <v>16447.099999999999</v>
      </c>
      <c r="H677" s="24">
        <f t="shared" si="646"/>
        <v>16461.8</v>
      </c>
      <c r="J677" s="46"/>
    </row>
    <row r="678" spans="1:10" ht="42.75" customHeight="1" x14ac:dyDescent="0.25">
      <c r="A678" s="28">
        <v>575</v>
      </c>
      <c r="B678" s="29" t="s">
        <v>17</v>
      </c>
      <c r="C678" s="29" t="s">
        <v>86</v>
      </c>
      <c r="D678" s="28"/>
      <c r="E678" s="62" t="s">
        <v>401</v>
      </c>
      <c r="F678" s="51">
        <f t="shared" ref="F678" si="647">F679+F690</f>
        <v>15931.1</v>
      </c>
      <c r="G678" s="51">
        <f t="shared" ref="G678" si="648">G679+G690</f>
        <v>15938.1</v>
      </c>
      <c r="H678" s="51">
        <f t="shared" ref="H678" si="649">H679+H690</f>
        <v>15949</v>
      </c>
      <c r="J678" s="46"/>
    </row>
    <row r="679" spans="1:10" ht="33" customHeight="1" x14ac:dyDescent="0.25">
      <c r="A679" s="7">
        <v>575</v>
      </c>
      <c r="B679" s="8" t="s">
        <v>17</v>
      </c>
      <c r="C679" s="8" t="s">
        <v>87</v>
      </c>
      <c r="D679" s="7"/>
      <c r="E679" s="53" t="s">
        <v>14</v>
      </c>
      <c r="F679" s="24">
        <f t="shared" ref="F679" si="650">F680+F686</f>
        <v>6216</v>
      </c>
      <c r="G679" s="24">
        <f t="shared" ref="G679" si="651">G680+G686</f>
        <v>6216</v>
      </c>
      <c r="H679" s="24">
        <f t="shared" ref="H679" si="652">H680+H686</f>
        <v>6216</v>
      </c>
      <c r="J679" s="46"/>
    </row>
    <row r="680" spans="1:10" ht="66.75" customHeight="1" x14ac:dyDescent="0.25">
      <c r="A680" s="7">
        <v>575</v>
      </c>
      <c r="B680" s="8" t="s">
        <v>17</v>
      </c>
      <c r="C680" s="8" t="s">
        <v>196</v>
      </c>
      <c r="D680" s="7"/>
      <c r="E680" s="53" t="s">
        <v>402</v>
      </c>
      <c r="F680" s="24">
        <f t="shared" ref="F680" si="653">F681+F683</f>
        <v>2048.3000000000002</v>
      </c>
      <c r="G680" s="24">
        <f t="shared" ref="G680" si="654">G681+G683</f>
        <v>2048.3000000000002</v>
      </c>
      <c r="H680" s="24">
        <f t="shared" ref="H680" si="655">H681+H683</f>
        <v>2048.3000000000002</v>
      </c>
      <c r="J680" s="46"/>
    </row>
    <row r="681" spans="1:10" x14ac:dyDescent="0.25">
      <c r="A681" s="7">
        <f>A559</f>
        <v>575</v>
      </c>
      <c r="B681" s="8" t="s">
        <v>17</v>
      </c>
      <c r="C681" s="8" t="s">
        <v>501</v>
      </c>
      <c r="D681" s="7"/>
      <c r="E681" s="53" t="s">
        <v>502</v>
      </c>
      <c r="F681" s="24">
        <f t="shared" ref="F681" si="656">SUM(F682:F682)</f>
        <v>1134</v>
      </c>
      <c r="G681" s="24">
        <f t="shared" ref="G681" si="657">SUM(G682:G682)</f>
        <v>1134</v>
      </c>
      <c r="H681" s="24">
        <f t="shared" ref="H681" si="658">SUM(H682:H682)</f>
        <v>1134</v>
      </c>
      <c r="J681" s="46"/>
    </row>
    <row r="682" spans="1:10" ht="25.5" x14ac:dyDescent="0.25">
      <c r="A682" s="7">
        <f>A561</f>
        <v>575</v>
      </c>
      <c r="B682" s="8" t="s">
        <v>17</v>
      </c>
      <c r="C682" s="8" t="s">
        <v>501</v>
      </c>
      <c r="D682" s="7">
        <v>600</v>
      </c>
      <c r="E682" s="53" t="s">
        <v>66</v>
      </c>
      <c r="F682" s="79">
        <v>1134</v>
      </c>
      <c r="G682" s="79">
        <v>1134</v>
      </c>
      <c r="H682" s="79">
        <v>1134</v>
      </c>
      <c r="J682" s="46"/>
    </row>
    <row r="683" spans="1:10" ht="42" customHeight="1" x14ac:dyDescent="0.25">
      <c r="A683" s="7">
        <v>575</v>
      </c>
      <c r="B683" s="8" t="s">
        <v>17</v>
      </c>
      <c r="C683" s="8" t="s">
        <v>197</v>
      </c>
      <c r="D683" s="7"/>
      <c r="E683" s="53" t="s">
        <v>404</v>
      </c>
      <c r="F683" s="69">
        <f t="shared" ref="F683:G683" si="659">F684+F685</f>
        <v>914.30000000000007</v>
      </c>
      <c r="G683" s="69">
        <f t="shared" si="659"/>
        <v>914.30000000000007</v>
      </c>
      <c r="H683" s="69">
        <f t="shared" ref="H683" si="660">H684+H685</f>
        <v>914.30000000000007</v>
      </c>
      <c r="J683" s="46"/>
    </row>
    <row r="684" spans="1:10" s="42" customFormat="1" ht="33.75" customHeight="1" x14ac:dyDescent="0.25">
      <c r="A684" s="7">
        <v>575</v>
      </c>
      <c r="B684" s="8" t="s">
        <v>17</v>
      </c>
      <c r="C684" s="8" t="s">
        <v>197</v>
      </c>
      <c r="D684" s="7">
        <v>200</v>
      </c>
      <c r="E684" s="53" t="s">
        <v>174</v>
      </c>
      <c r="F684" s="69">
        <v>23.7</v>
      </c>
      <c r="G684" s="69">
        <v>23.7</v>
      </c>
      <c r="H684" s="69">
        <v>23.7</v>
      </c>
      <c r="J684" s="46"/>
    </row>
    <row r="685" spans="1:10" ht="33" customHeight="1" x14ac:dyDescent="0.25">
      <c r="A685" s="7">
        <v>575</v>
      </c>
      <c r="B685" s="8" t="s">
        <v>17</v>
      </c>
      <c r="C685" s="8" t="s">
        <v>197</v>
      </c>
      <c r="D685" s="7">
        <v>600</v>
      </c>
      <c r="E685" s="53" t="s">
        <v>66</v>
      </c>
      <c r="F685" s="69">
        <v>890.6</v>
      </c>
      <c r="G685" s="69">
        <v>890.6</v>
      </c>
      <c r="H685" s="69">
        <v>890.6</v>
      </c>
      <c r="J685" s="46"/>
    </row>
    <row r="686" spans="1:10" s="3" customFormat="1" ht="27.75" customHeight="1" x14ac:dyDescent="0.25">
      <c r="A686" s="7">
        <v>575</v>
      </c>
      <c r="B686" s="8" t="s">
        <v>17</v>
      </c>
      <c r="C686" s="8" t="s">
        <v>131</v>
      </c>
      <c r="D686" s="7"/>
      <c r="E686" s="53" t="s">
        <v>412</v>
      </c>
      <c r="F686" s="24">
        <f t="shared" ref="F686" si="661">F687</f>
        <v>4167.7</v>
      </c>
      <c r="G686" s="24">
        <f t="shared" ref="G686" si="662">G687</f>
        <v>4167.7</v>
      </c>
      <c r="H686" s="24">
        <f t="shared" ref="H686" si="663">H687</f>
        <v>4167.7</v>
      </c>
      <c r="J686" s="46"/>
    </row>
    <row r="687" spans="1:10" ht="42" customHeight="1" x14ac:dyDescent="0.25">
      <c r="A687" s="7">
        <v>575</v>
      </c>
      <c r="B687" s="8" t="s">
        <v>17</v>
      </c>
      <c r="C687" s="8" t="s">
        <v>180</v>
      </c>
      <c r="D687" s="9"/>
      <c r="E687" s="53" t="s">
        <v>413</v>
      </c>
      <c r="F687" s="24">
        <f t="shared" ref="F687" si="664">F688+F689</f>
        <v>4167.7</v>
      </c>
      <c r="G687" s="24">
        <f t="shared" ref="G687" si="665">G688+G689</f>
        <v>4167.7</v>
      </c>
      <c r="H687" s="24">
        <f t="shared" ref="H687" si="666">H688+H689</f>
        <v>4167.7</v>
      </c>
      <c r="J687" s="46"/>
    </row>
    <row r="688" spans="1:10" ht="55.5" customHeight="1" x14ac:dyDescent="0.25">
      <c r="A688" s="7">
        <v>575</v>
      </c>
      <c r="B688" s="8" t="s">
        <v>17</v>
      </c>
      <c r="C688" s="8" t="s">
        <v>180</v>
      </c>
      <c r="D688" s="16">
        <v>100</v>
      </c>
      <c r="E688" s="53" t="s">
        <v>167</v>
      </c>
      <c r="F688" s="69">
        <v>3772.2</v>
      </c>
      <c r="G688" s="69">
        <v>3772.2</v>
      </c>
      <c r="H688" s="69">
        <v>3772.2</v>
      </c>
      <c r="J688" s="46"/>
    </row>
    <row r="689" spans="1:10" ht="27.75" customHeight="1" x14ac:dyDescent="0.25">
      <c r="A689" s="7">
        <v>575</v>
      </c>
      <c r="B689" s="8" t="s">
        <v>17</v>
      </c>
      <c r="C689" s="8" t="s">
        <v>180</v>
      </c>
      <c r="D689" s="7">
        <v>200</v>
      </c>
      <c r="E689" s="53" t="s">
        <v>174</v>
      </c>
      <c r="F689" s="69">
        <v>395.5</v>
      </c>
      <c r="G689" s="69">
        <v>395.5</v>
      </c>
      <c r="H689" s="69">
        <v>395.5</v>
      </c>
      <c r="J689" s="46"/>
    </row>
    <row r="690" spans="1:10" ht="19.5" customHeight="1" x14ac:dyDescent="0.25">
      <c r="A690" s="7">
        <v>575</v>
      </c>
      <c r="B690" s="8" t="s">
        <v>17</v>
      </c>
      <c r="C690" s="8" t="s">
        <v>111</v>
      </c>
      <c r="D690" s="7"/>
      <c r="E690" s="74" t="s">
        <v>26</v>
      </c>
      <c r="F690" s="69">
        <f>F691+F695</f>
        <v>9715.1</v>
      </c>
      <c r="G690" s="69">
        <f t="shared" ref="G690" si="667">G691+G695</f>
        <v>9722.1</v>
      </c>
      <c r="H690" s="69">
        <f t="shared" ref="H690" si="668">H691+H695</f>
        <v>9733</v>
      </c>
      <c r="J690" s="46"/>
    </row>
    <row r="691" spans="1:10" ht="30" customHeight="1" x14ac:dyDescent="0.25">
      <c r="A691" s="7">
        <v>575</v>
      </c>
      <c r="B691" s="8" t="s">
        <v>17</v>
      </c>
      <c r="C691" s="8" t="s">
        <v>185</v>
      </c>
      <c r="D691" s="7"/>
      <c r="E691" s="53" t="s">
        <v>208</v>
      </c>
      <c r="F691" s="69">
        <f>F692</f>
        <v>4922.6000000000004</v>
      </c>
      <c r="G691" s="69">
        <f t="shared" ref="G691" si="669">G692</f>
        <v>4922.6000000000004</v>
      </c>
      <c r="H691" s="69">
        <f t="shared" ref="H691" si="670">H692</f>
        <v>4922.6000000000004</v>
      </c>
      <c r="J691" s="46"/>
    </row>
    <row r="692" spans="1:10" s="3" customFormat="1" ht="40.5" customHeight="1" x14ac:dyDescent="0.25">
      <c r="A692" s="7">
        <v>575</v>
      </c>
      <c r="B692" s="8" t="s">
        <v>17</v>
      </c>
      <c r="C692" s="8" t="s">
        <v>186</v>
      </c>
      <c r="D692" s="7"/>
      <c r="E692" s="53" t="s">
        <v>283</v>
      </c>
      <c r="F692" s="69">
        <f t="shared" ref="F692" si="671">F693+F694</f>
        <v>4922.6000000000004</v>
      </c>
      <c r="G692" s="69">
        <f t="shared" ref="G692" si="672">G693+G694</f>
        <v>4922.6000000000004</v>
      </c>
      <c r="H692" s="69">
        <f t="shared" ref="H692" si="673">H693+H694</f>
        <v>4922.6000000000004</v>
      </c>
      <c r="J692" s="46"/>
    </row>
    <row r="693" spans="1:10" ht="57" customHeight="1" x14ac:dyDescent="0.25">
      <c r="A693" s="7">
        <v>575</v>
      </c>
      <c r="B693" s="8" t="s">
        <v>17</v>
      </c>
      <c r="C693" s="8" t="s">
        <v>186</v>
      </c>
      <c r="D693" s="22">
        <v>100</v>
      </c>
      <c r="E693" s="52" t="s">
        <v>25</v>
      </c>
      <c r="F693" s="24">
        <v>4912.6000000000004</v>
      </c>
      <c r="G693" s="24">
        <v>4912.6000000000004</v>
      </c>
      <c r="H693" s="24">
        <v>4912.6000000000004</v>
      </c>
      <c r="J693" s="46"/>
    </row>
    <row r="694" spans="1:10" ht="25.5" x14ac:dyDescent="0.25">
      <c r="A694" s="7">
        <v>575</v>
      </c>
      <c r="B694" s="8" t="s">
        <v>17</v>
      </c>
      <c r="C694" s="8" t="s">
        <v>186</v>
      </c>
      <c r="D694" s="7">
        <v>200</v>
      </c>
      <c r="E694" s="53" t="s">
        <v>174</v>
      </c>
      <c r="F694" s="24">
        <v>10</v>
      </c>
      <c r="G694" s="24">
        <v>10</v>
      </c>
      <c r="H694" s="24">
        <v>10</v>
      </c>
      <c r="J694" s="46"/>
    </row>
    <row r="695" spans="1:10" ht="42" customHeight="1" x14ac:dyDescent="0.25">
      <c r="A695" s="7">
        <v>575</v>
      </c>
      <c r="B695" s="8" t="s">
        <v>17</v>
      </c>
      <c r="C695" s="8" t="s">
        <v>566</v>
      </c>
      <c r="D695" s="7"/>
      <c r="E695" s="53" t="s">
        <v>411</v>
      </c>
      <c r="F695" s="24">
        <f t="shared" ref="F695" si="674">F696+F697</f>
        <v>4792.5</v>
      </c>
      <c r="G695" s="24">
        <f t="shared" ref="G695:H695" si="675">G696+G697</f>
        <v>4799.5</v>
      </c>
      <c r="H695" s="24">
        <f t="shared" si="675"/>
        <v>4810.3999999999996</v>
      </c>
      <c r="J695" s="46"/>
    </row>
    <row r="696" spans="1:10" ht="56.25" customHeight="1" x14ac:dyDescent="0.25">
      <c r="A696" s="7">
        <v>575</v>
      </c>
      <c r="B696" s="8" t="s">
        <v>17</v>
      </c>
      <c r="C696" s="8" t="s">
        <v>566</v>
      </c>
      <c r="D696" s="7">
        <v>100</v>
      </c>
      <c r="E696" s="52" t="s">
        <v>167</v>
      </c>
      <c r="F696" s="69">
        <v>4066.6</v>
      </c>
      <c r="G696" s="69">
        <v>4066.6</v>
      </c>
      <c r="H696" s="69">
        <v>4066.6</v>
      </c>
      <c r="J696" s="46"/>
    </row>
    <row r="697" spans="1:10" ht="27.75" customHeight="1" x14ac:dyDescent="0.25">
      <c r="A697" s="7">
        <v>575</v>
      </c>
      <c r="B697" s="8" t="s">
        <v>17</v>
      </c>
      <c r="C697" s="8" t="s">
        <v>566</v>
      </c>
      <c r="D697" s="7">
        <v>200</v>
      </c>
      <c r="E697" s="53" t="s">
        <v>174</v>
      </c>
      <c r="F697" s="69">
        <v>725.9</v>
      </c>
      <c r="G697" s="69">
        <v>732.9</v>
      </c>
      <c r="H697" s="69">
        <v>743.8</v>
      </c>
      <c r="J697" s="46"/>
    </row>
    <row r="698" spans="1:10" s="42" customFormat="1" ht="56.25" customHeight="1" x14ac:dyDescent="0.25">
      <c r="A698" s="28">
        <v>575</v>
      </c>
      <c r="B698" s="29" t="s">
        <v>17</v>
      </c>
      <c r="C698" s="29" t="s">
        <v>92</v>
      </c>
      <c r="D698" s="29"/>
      <c r="E698" s="50" t="s">
        <v>352</v>
      </c>
      <c r="F698" s="51">
        <f>F699</f>
        <v>27.3</v>
      </c>
      <c r="G698" s="51">
        <f t="shared" ref="G698:H698" si="676">G699</f>
        <v>27.3</v>
      </c>
      <c r="H698" s="51">
        <f t="shared" si="676"/>
        <v>27.3</v>
      </c>
      <c r="J698" s="46"/>
    </row>
    <row r="699" spans="1:10" s="42" customFormat="1" ht="40.5" customHeight="1" x14ac:dyDescent="0.25">
      <c r="A699" s="7">
        <v>575</v>
      </c>
      <c r="B699" s="8" t="s">
        <v>17</v>
      </c>
      <c r="C699" s="8" t="s">
        <v>93</v>
      </c>
      <c r="D699" s="7"/>
      <c r="E699" s="54" t="s">
        <v>353</v>
      </c>
      <c r="F699" s="69">
        <f>F700</f>
        <v>27.3</v>
      </c>
      <c r="G699" s="69">
        <f t="shared" ref="G699:H699" si="677">G700</f>
        <v>27.3</v>
      </c>
      <c r="H699" s="69">
        <f t="shared" si="677"/>
        <v>27.3</v>
      </c>
      <c r="J699" s="46"/>
    </row>
    <row r="700" spans="1:10" s="42" customFormat="1" ht="27.75" customHeight="1" x14ac:dyDescent="0.25">
      <c r="A700" s="7">
        <v>575</v>
      </c>
      <c r="B700" s="8" t="s">
        <v>17</v>
      </c>
      <c r="C700" s="8" t="s">
        <v>140</v>
      </c>
      <c r="D700" s="7"/>
      <c r="E700" s="61" t="s">
        <v>428</v>
      </c>
      <c r="F700" s="69">
        <f>F701</f>
        <v>27.3</v>
      </c>
      <c r="G700" s="69">
        <f t="shared" ref="G700:H700" si="678">G701</f>
        <v>27.3</v>
      </c>
      <c r="H700" s="69">
        <f t="shared" si="678"/>
        <v>27.3</v>
      </c>
      <c r="J700" s="46"/>
    </row>
    <row r="701" spans="1:10" s="42" customFormat="1" ht="27.75" customHeight="1" x14ac:dyDescent="0.25">
      <c r="A701" s="7">
        <v>575</v>
      </c>
      <c r="B701" s="8" t="s">
        <v>17</v>
      </c>
      <c r="C701" s="8" t="s">
        <v>551</v>
      </c>
      <c r="D701" s="7"/>
      <c r="E701" s="49" t="s">
        <v>552</v>
      </c>
      <c r="F701" s="69">
        <f t="shared" ref="F701:H701" si="679">F702</f>
        <v>27.3</v>
      </c>
      <c r="G701" s="69">
        <f t="shared" si="679"/>
        <v>27.3</v>
      </c>
      <c r="H701" s="69">
        <f t="shared" si="679"/>
        <v>27.3</v>
      </c>
      <c r="J701" s="46"/>
    </row>
    <row r="702" spans="1:10" s="42" customFormat="1" ht="27.75" customHeight="1" x14ac:dyDescent="0.25">
      <c r="A702" s="7">
        <v>575</v>
      </c>
      <c r="B702" s="8" t="s">
        <v>17</v>
      </c>
      <c r="C702" s="8" t="s">
        <v>551</v>
      </c>
      <c r="D702" s="8" t="s">
        <v>55</v>
      </c>
      <c r="E702" s="52" t="s">
        <v>69</v>
      </c>
      <c r="F702" s="69">
        <v>27.3</v>
      </c>
      <c r="G702" s="69">
        <v>27.3</v>
      </c>
      <c r="H702" s="69">
        <v>27.3</v>
      </c>
      <c r="J702" s="46"/>
    </row>
    <row r="703" spans="1:10" s="42" customFormat="1" ht="56.25" customHeight="1" x14ac:dyDescent="0.25">
      <c r="A703" s="28">
        <v>575</v>
      </c>
      <c r="B703" s="29" t="s">
        <v>17</v>
      </c>
      <c r="C703" s="29" t="s">
        <v>80</v>
      </c>
      <c r="D703" s="29"/>
      <c r="E703" s="62" t="s">
        <v>293</v>
      </c>
      <c r="F703" s="51">
        <f t="shared" ref="F703:H705" si="680">F704</f>
        <v>478.1</v>
      </c>
      <c r="G703" s="51">
        <f t="shared" si="680"/>
        <v>481.7</v>
      </c>
      <c r="H703" s="51">
        <f t="shared" si="680"/>
        <v>485.5</v>
      </c>
      <c r="J703" s="46"/>
    </row>
    <row r="704" spans="1:10" s="42" customFormat="1" ht="42" customHeight="1" x14ac:dyDescent="0.25">
      <c r="A704" s="7">
        <v>575</v>
      </c>
      <c r="B704" s="8" t="s">
        <v>17</v>
      </c>
      <c r="C704" s="8" t="s">
        <v>532</v>
      </c>
      <c r="D704" s="7"/>
      <c r="E704" s="52" t="s">
        <v>535</v>
      </c>
      <c r="F704" s="44">
        <f t="shared" si="680"/>
        <v>478.1</v>
      </c>
      <c r="G704" s="44">
        <f t="shared" si="680"/>
        <v>481.7</v>
      </c>
      <c r="H704" s="44">
        <f t="shared" si="680"/>
        <v>485.5</v>
      </c>
      <c r="J704" s="46"/>
    </row>
    <row r="705" spans="1:10" s="42" customFormat="1" ht="27.75" customHeight="1" x14ac:dyDescent="0.25">
      <c r="A705" s="7">
        <v>575</v>
      </c>
      <c r="B705" s="8" t="s">
        <v>17</v>
      </c>
      <c r="C705" s="8" t="s">
        <v>533</v>
      </c>
      <c r="D705" s="7"/>
      <c r="E705" s="60" t="s">
        <v>536</v>
      </c>
      <c r="F705" s="44">
        <f t="shared" si="680"/>
        <v>478.1</v>
      </c>
      <c r="G705" s="44">
        <f t="shared" si="680"/>
        <v>481.7</v>
      </c>
      <c r="H705" s="44">
        <f t="shared" si="680"/>
        <v>485.5</v>
      </c>
      <c r="J705" s="46"/>
    </row>
    <row r="706" spans="1:10" s="42" customFormat="1" ht="39" customHeight="1" x14ac:dyDescent="0.25">
      <c r="A706" s="7">
        <v>575</v>
      </c>
      <c r="B706" s="8" t="s">
        <v>17</v>
      </c>
      <c r="C706" s="8" t="s">
        <v>534</v>
      </c>
      <c r="D706" s="7"/>
      <c r="E706" s="52" t="s">
        <v>537</v>
      </c>
      <c r="F706" s="44">
        <f t="shared" ref="F706" si="681">F707+F708</f>
        <v>478.1</v>
      </c>
      <c r="G706" s="44">
        <f t="shared" ref="G706" si="682">G707+G708</f>
        <v>481.7</v>
      </c>
      <c r="H706" s="44">
        <f t="shared" ref="H706" si="683">H707+H708</f>
        <v>485.5</v>
      </c>
      <c r="J706" s="46"/>
    </row>
    <row r="707" spans="1:10" s="42" customFormat="1" ht="56.25" customHeight="1" x14ac:dyDescent="0.25">
      <c r="A707" s="5">
        <v>575</v>
      </c>
      <c r="B707" s="12" t="s">
        <v>17</v>
      </c>
      <c r="C707" s="12" t="s">
        <v>534</v>
      </c>
      <c r="D707" s="16">
        <v>100</v>
      </c>
      <c r="E707" s="71" t="s">
        <v>25</v>
      </c>
      <c r="F707" s="76">
        <v>447.8</v>
      </c>
      <c r="G707" s="76">
        <v>447.8</v>
      </c>
      <c r="H707" s="76">
        <v>447.8</v>
      </c>
      <c r="J707" s="46"/>
    </row>
    <row r="708" spans="1:10" s="42" customFormat="1" ht="27.75" customHeight="1" x14ac:dyDescent="0.25">
      <c r="A708" s="5">
        <v>575</v>
      </c>
      <c r="B708" s="12" t="s">
        <v>17</v>
      </c>
      <c r="C708" s="12" t="s">
        <v>534</v>
      </c>
      <c r="D708" s="16">
        <v>200</v>
      </c>
      <c r="E708" s="73" t="s">
        <v>174</v>
      </c>
      <c r="F708" s="69">
        <v>30.3</v>
      </c>
      <c r="G708" s="69">
        <v>33.9</v>
      </c>
      <c r="H708" s="69">
        <v>37.700000000000003</v>
      </c>
      <c r="J708" s="46"/>
    </row>
    <row r="709" spans="1:10" ht="18.75" customHeight="1" x14ac:dyDescent="0.25">
      <c r="A709" s="7">
        <v>575</v>
      </c>
      <c r="B709" s="12" t="s">
        <v>43</v>
      </c>
      <c r="C709" s="12"/>
      <c r="D709" s="16"/>
      <c r="E709" s="73" t="s">
        <v>21</v>
      </c>
      <c r="F709" s="69">
        <f t="shared" ref="F709" si="684">F710+F716</f>
        <v>9928.2000000000007</v>
      </c>
      <c r="G709" s="69">
        <f t="shared" ref="G709" si="685">G710+G716</f>
        <v>9756</v>
      </c>
      <c r="H709" s="69">
        <f t="shared" ref="H709" si="686">H710+H716</f>
        <v>9176.2000000000007</v>
      </c>
      <c r="J709" s="46"/>
    </row>
    <row r="710" spans="1:10" ht="18.75" customHeight="1" x14ac:dyDescent="0.25">
      <c r="A710" s="7">
        <v>575</v>
      </c>
      <c r="B710" s="12" t="s">
        <v>20</v>
      </c>
      <c r="C710" s="12"/>
      <c r="D710" s="16"/>
      <c r="E710" s="73" t="s">
        <v>33</v>
      </c>
      <c r="F710" s="69">
        <f t="shared" ref="F710" si="687">F711</f>
        <v>3438</v>
      </c>
      <c r="G710" s="69">
        <f t="shared" ref="G710" si="688">G711</f>
        <v>3438</v>
      </c>
      <c r="H710" s="69">
        <f t="shared" ref="H710" si="689">H711</f>
        <v>3438</v>
      </c>
      <c r="J710" s="46"/>
    </row>
    <row r="711" spans="1:10" ht="51" x14ac:dyDescent="0.25">
      <c r="A711" s="29">
        <v>575</v>
      </c>
      <c r="B711" s="29" t="s">
        <v>20</v>
      </c>
      <c r="C711" s="29" t="s">
        <v>77</v>
      </c>
      <c r="D711" s="29"/>
      <c r="E711" s="62" t="s">
        <v>395</v>
      </c>
      <c r="F711" s="51">
        <f t="shared" ref="F711:H714" si="690">F712</f>
        <v>3438</v>
      </c>
      <c r="G711" s="51">
        <f t="shared" si="690"/>
        <v>3438</v>
      </c>
      <c r="H711" s="51">
        <f t="shared" si="690"/>
        <v>3438</v>
      </c>
      <c r="J711" s="46"/>
    </row>
    <row r="712" spans="1:10" ht="42" customHeight="1" x14ac:dyDescent="0.25">
      <c r="A712" s="7">
        <v>575</v>
      </c>
      <c r="B712" s="12" t="s">
        <v>20</v>
      </c>
      <c r="C712" s="12" t="s">
        <v>88</v>
      </c>
      <c r="D712" s="16"/>
      <c r="E712" s="73" t="s">
        <v>292</v>
      </c>
      <c r="F712" s="69">
        <f t="shared" si="690"/>
        <v>3438</v>
      </c>
      <c r="G712" s="69">
        <f t="shared" si="690"/>
        <v>3438</v>
      </c>
      <c r="H712" s="69">
        <f t="shared" si="690"/>
        <v>3438</v>
      </c>
      <c r="J712" s="46"/>
    </row>
    <row r="713" spans="1:10" ht="53.25" customHeight="1" x14ac:dyDescent="0.25">
      <c r="A713" s="7">
        <v>575</v>
      </c>
      <c r="B713" s="12" t="s">
        <v>20</v>
      </c>
      <c r="C713" s="12" t="s">
        <v>138</v>
      </c>
      <c r="D713" s="16"/>
      <c r="E713" s="73" t="s">
        <v>355</v>
      </c>
      <c r="F713" s="69">
        <f t="shared" si="690"/>
        <v>3438</v>
      </c>
      <c r="G713" s="69">
        <f t="shared" si="690"/>
        <v>3438</v>
      </c>
      <c r="H713" s="69">
        <f t="shared" si="690"/>
        <v>3438</v>
      </c>
      <c r="J713" s="46"/>
    </row>
    <row r="714" spans="1:10" ht="95.25" customHeight="1" x14ac:dyDescent="0.25">
      <c r="A714" s="7">
        <v>575</v>
      </c>
      <c r="B714" s="12" t="s">
        <v>20</v>
      </c>
      <c r="C714" s="12" t="s">
        <v>510</v>
      </c>
      <c r="D714" s="16"/>
      <c r="E714" s="73" t="s">
        <v>540</v>
      </c>
      <c r="F714" s="69">
        <f t="shared" si="690"/>
        <v>3438</v>
      </c>
      <c r="G714" s="69">
        <f t="shared" si="690"/>
        <v>3438</v>
      </c>
      <c r="H714" s="69">
        <f t="shared" si="690"/>
        <v>3438</v>
      </c>
      <c r="J714" s="46"/>
    </row>
    <row r="715" spans="1:10" ht="18.75" customHeight="1" x14ac:dyDescent="0.25">
      <c r="A715" s="7">
        <v>575</v>
      </c>
      <c r="B715" s="12" t="s">
        <v>20</v>
      </c>
      <c r="C715" s="12" t="s">
        <v>510</v>
      </c>
      <c r="D715" s="16">
        <v>300</v>
      </c>
      <c r="E715" s="73" t="s">
        <v>32</v>
      </c>
      <c r="F715" s="69">
        <v>3438</v>
      </c>
      <c r="G715" s="69">
        <v>3438</v>
      </c>
      <c r="H715" s="69">
        <v>3438</v>
      </c>
      <c r="J715" s="46"/>
    </row>
    <row r="716" spans="1:10" x14ac:dyDescent="0.25">
      <c r="A716" s="7">
        <v>575</v>
      </c>
      <c r="B716" s="8" t="s">
        <v>23</v>
      </c>
      <c r="C716" s="8"/>
      <c r="D716" s="7"/>
      <c r="E716" s="53" t="s">
        <v>24</v>
      </c>
      <c r="F716" s="24">
        <f>F717+F723</f>
        <v>6490.2</v>
      </c>
      <c r="G716" s="24">
        <f t="shared" ref="G716:H716" si="691">G717+G723</f>
        <v>6318</v>
      </c>
      <c r="H716" s="24">
        <f t="shared" si="691"/>
        <v>5738.2</v>
      </c>
      <c r="J716" s="46"/>
    </row>
    <row r="717" spans="1:10" s="41" customFormat="1" ht="42" customHeight="1" x14ac:dyDescent="0.25">
      <c r="A717" s="28">
        <v>575</v>
      </c>
      <c r="B717" s="29" t="s">
        <v>23</v>
      </c>
      <c r="C717" s="29" t="s">
        <v>86</v>
      </c>
      <c r="D717" s="28"/>
      <c r="E717" s="62" t="s">
        <v>401</v>
      </c>
      <c r="F717" s="51">
        <f t="shared" ref="F717:F719" si="692">F718</f>
        <v>5457</v>
      </c>
      <c r="G717" s="51">
        <f t="shared" ref="G717:G719" si="693">G718</f>
        <v>5457</v>
      </c>
      <c r="H717" s="51">
        <f t="shared" ref="H717:H719" si="694">H718</f>
        <v>5457</v>
      </c>
      <c r="J717" s="46"/>
    </row>
    <row r="718" spans="1:10" s="41" customFormat="1" ht="25.5" x14ac:dyDescent="0.25">
      <c r="A718" s="7">
        <v>575</v>
      </c>
      <c r="B718" s="8" t="s">
        <v>23</v>
      </c>
      <c r="C718" s="8" t="s">
        <v>87</v>
      </c>
      <c r="D718" s="7"/>
      <c r="E718" s="53" t="s">
        <v>14</v>
      </c>
      <c r="F718" s="24">
        <f t="shared" si="692"/>
        <v>5457</v>
      </c>
      <c r="G718" s="24">
        <f t="shared" si="693"/>
        <v>5457</v>
      </c>
      <c r="H718" s="24">
        <f t="shared" si="694"/>
        <v>5457</v>
      </c>
      <c r="J718" s="46"/>
    </row>
    <row r="719" spans="1:10" s="41" customFormat="1" ht="39.75" customHeight="1" x14ac:dyDescent="0.25">
      <c r="A719" s="7">
        <v>575</v>
      </c>
      <c r="B719" s="8" t="s">
        <v>23</v>
      </c>
      <c r="C719" s="8" t="s">
        <v>513</v>
      </c>
      <c r="D719" s="7"/>
      <c r="E719" s="53" t="s">
        <v>511</v>
      </c>
      <c r="F719" s="24">
        <f t="shared" si="692"/>
        <v>5457</v>
      </c>
      <c r="G719" s="24">
        <f t="shared" si="693"/>
        <v>5457</v>
      </c>
      <c r="H719" s="24">
        <f t="shared" si="694"/>
        <v>5457</v>
      </c>
      <c r="J719" s="46"/>
    </row>
    <row r="720" spans="1:10" s="41" customFormat="1" ht="103.5" customHeight="1" x14ac:dyDescent="0.25">
      <c r="A720" s="7">
        <v>575</v>
      </c>
      <c r="B720" s="8" t="s">
        <v>23</v>
      </c>
      <c r="C720" s="8" t="s">
        <v>514</v>
      </c>
      <c r="D720" s="7"/>
      <c r="E720" s="53" t="s">
        <v>512</v>
      </c>
      <c r="F720" s="24">
        <f t="shared" ref="F720" si="695">F721+F722</f>
        <v>5457</v>
      </c>
      <c r="G720" s="24">
        <f t="shared" ref="G720" si="696">G721+G722</f>
        <v>5457</v>
      </c>
      <c r="H720" s="24">
        <f t="shared" ref="H720" si="697">H721+H722</f>
        <v>5457</v>
      </c>
      <c r="J720" s="46"/>
    </row>
    <row r="721" spans="1:10" s="41" customFormat="1" ht="25.5" x14ac:dyDescent="0.25">
      <c r="A721" s="7">
        <v>575</v>
      </c>
      <c r="B721" s="8" t="s">
        <v>23</v>
      </c>
      <c r="C721" s="8" t="s">
        <v>514</v>
      </c>
      <c r="D721" s="7">
        <f t="shared" ref="D721" si="698">D697</f>
        <v>200</v>
      </c>
      <c r="E721" s="53" t="s">
        <v>174</v>
      </c>
      <c r="F721" s="76">
        <v>80</v>
      </c>
      <c r="G721" s="76">
        <v>80</v>
      </c>
      <c r="H721" s="76">
        <v>80</v>
      </c>
      <c r="J721" s="46"/>
    </row>
    <row r="722" spans="1:10" s="41" customFormat="1" x14ac:dyDescent="0.25">
      <c r="A722" s="7">
        <v>575</v>
      </c>
      <c r="B722" s="8" t="s">
        <v>23</v>
      </c>
      <c r="C722" s="8" t="s">
        <v>514</v>
      </c>
      <c r="D722" s="7">
        <v>300</v>
      </c>
      <c r="E722" s="53" t="s">
        <v>32</v>
      </c>
      <c r="F722" s="79">
        <v>5377</v>
      </c>
      <c r="G722" s="79">
        <v>5377</v>
      </c>
      <c r="H722" s="79">
        <v>5377</v>
      </c>
      <c r="J722" s="46"/>
    </row>
    <row r="723" spans="1:10" ht="42" customHeight="1" x14ac:dyDescent="0.25">
      <c r="A723" s="28">
        <v>575</v>
      </c>
      <c r="B723" s="29" t="s">
        <v>23</v>
      </c>
      <c r="C723" s="29" t="s">
        <v>103</v>
      </c>
      <c r="D723" s="28"/>
      <c r="E723" s="62" t="s">
        <v>408</v>
      </c>
      <c r="F723" s="51">
        <f t="shared" ref="F723:H726" si="699">F724</f>
        <v>1033.2</v>
      </c>
      <c r="G723" s="51">
        <f t="shared" si="699"/>
        <v>861</v>
      </c>
      <c r="H723" s="51">
        <f t="shared" si="699"/>
        <v>281.2</v>
      </c>
      <c r="J723" s="46"/>
    </row>
    <row r="724" spans="1:10" ht="29.25" customHeight="1" x14ac:dyDescent="0.25">
      <c r="A724" s="7">
        <v>575</v>
      </c>
      <c r="B724" s="12" t="s">
        <v>23</v>
      </c>
      <c r="C724" s="8" t="s">
        <v>199</v>
      </c>
      <c r="D724" s="7"/>
      <c r="E724" s="53" t="s">
        <v>409</v>
      </c>
      <c r="F724" s="24">
        <f t="shared" si="699"/>
        <v>1033.2</v>
      </c>
      <c r="G724" s="24">
        <f t="shared" si="699"/>
        <v>861</v>
      </c>
      <c r="H724" s="24">
        <f t="shared" si="699"/>
        <v>281.2</v>
      </c>
      <c r="J724" s="46"/>
    </row>
    <row r="725" spans="1:10" ht="30.75" customHeight="1" x14ac:dyDescent="0.25">
      <c r="A725" s="7">
        <v>575</v>
      </c>
      <c r="B725" s="12" t="s">
        <v>23</v>
      </c>
      <c r="C725" s="8" t="s">
        <v>200</v>
      </c>
      <c r="D725" s="9"/>
      <c r="E725" s="53" t="s">
        <v>201</v>
      </c>
      <c r="F725" s="69">
        <f t="shared" si="699"/>
        <v>1033.2</v>
      </c>
      <c r="G725" s="69">
        <f t="shared" si="699"/>
        <v>861</v>
      </c>
      <c r="H725" s="69">
        <f t="shared" si="699"/>
        <v>281.2</v>
      </c>
      <c r="J725" s="46"/>
    </row>
    <row r="726" spans="1:10" ht="30.75" customHeight="1" x14ac:dyDescent="0.25">
      <c r="A726" s="7">
        <v>575</v>
      </c>
      <c r="B726" s="12" t="s">
        <v>23</v>
      </c>
      <c r="C726" s="8" t="s">
        <v>213</v>
      </c>
      <c r="D726" s="9"/>
      <c r="E726" s="53" t="s">
        <v>410</v>
      </c>
      <c r="F726" s="69">
        <f t="shared" si="699"/>
        <v>1033.2</v>
      </c>
      <c r="G726" s="69">
        <f t="shared" si="699"/>
        <v>861</v>
      </c>
      <c r="H726" s="69">
        <f t="shared" si="699"/>
        <v>281.2</v>
      </c>
      <c r="J726" s="46"/>
    </row>
    <row r="727" spans="1:10" ht="18" customHeight="1" x14ac:dyDescent="0.25">
      <c r="A727" s="7">
        <v>575</v>
      </c>
      <c r="B727" s="12" t="s">
        <v>23</v>
      </c>
      <c r="C727" s="8" t="s">
        <v>213</v>
      </c>
      <c r="D727" s="7">
        <v>300</v>
      </c>
      <c r="E727" s="53" t="s">
        <v>32</v>
      </c>
      <c r="F727" s="69">
        <v>1033.2</v>
      </c>
      <c r="G727" s="69">
        <v>861</v>
      </c>
      <c r="H727" s="69">
        <v>281.2</v>
      </c>
      <c r="J727" s="46"/>
    </row>
    <row r="728" spans="1:10" ht="17.25" customHeight="1" x14ac:dyDescent="0.25">
      <c r="A728" s="7">
        <v>575</v>
      </c>
      <c r="B728" s="8" t="s">
        <v>56</v>
      </c>
      <c r="C728" s="8"/>
      <c r="D728" s="8"/>
      <c r="E728" s="72" t="s">
        <v>57</v>
      </c>
      <c r="F728" s="69">
        <f t="shared" ref="F728:H731" si="700">F729</f>
        <v>1182.8000000000002</v>
      </c>
      <c r="G728" s="69">
        <f t="shared" si="700"/>
        <v>1203.2</v>
      </c>
      <c r="H728" s="69">
        <f t="shared" si="700"/>
        <v>1203.2</v>
      </c>
      <c r="J728" s="46"/>
    </row>
    <row r="729" spans="1:10" ht="18" customHeight="1" x14ac:dyDescent="0.25">
      <c r="A729" s="7">
        <v>575</v>
      </c>
      <c r="B729" s="8" t="s">
        <v>241</v>
      </c>
      <c r="C729" s="8"/>
      <c r="D729" s="7"/>
      <c r="E729" s="52" t="s">
        <v>242</v>
      </c>
      <c r="F729" s="24">
        <f t="shared" si="700"/>
        <v>1182.8000000000002</v>
      </c>
      <c r="G729" s="24">
        <f t="shared" si="700"/>
        <v>1203.2</v>
      </c>
      <c r="H729" s="24">
        <f t="shared" si="700"/>
        <v>1203.2</v>
      </c>
      <c r="J729" s="46"/>
    </row>
    <row r="730" spans="1:10" ht="54.75" customHeight="1" x14ac:dyDescent="0.25">
      <c r="A730" s="28">
        <v>575</v>
      </c>
      <c r="B730" s="29" t="s">
        <v>241</v>
      </c>
      <c r="C730" s="29" t="s">
        <v>92</v>
      </c>
      <c r="D730" s="28"/>
      <c r="E730" s="50" t="s">
        <v>352</v>
      </c>
      <c r="F730" s="51">
        <f t="shared" si="700"/>
        <v>1182.8000000000002</v>
      </c>
      <c r="G730" s="51">
        <f t="shared" si="700"/>
        <v>1203.2</v>
      </c>
      <c r="H730" s="51">
        <f t="shared" si="700"/>
        <v>1203.2</v>
      </c>
      <c r="J730" s="46"/>
    </row>
    <row r="731" spans="1:10" ht="42.75" customHeight="1" x14ac:dyDescent="0.25">
      <c r="A731" s="7">
        <v>575</v>
      </c>
      <c r="B731" s="8" t="s">
        <v>241</v>
      </c>
      <c r="C731" s="8" t="s">
        <v>93</v>
      </c>
      <c r="D731" s="7"/>
      <c r="E731" s="52" t="s">
        <v>442</v>
      </c>
      <c r="F731" s="24">
        <f t="shared" si="700"/>
        <v>1182.8000000000002</v>
      </c>
      <c r="G731" s="24">
        <f t="shared" si="700"/>
        <v>1203.2</v>
      </c>
      <c r="H731" s="24">
        <f t="shared" si="700"/>
        <v>1203.2</v>
      </c>
      <c r="J731" s="46"/>
    </row>
    <row r="732" spans="1:10" s="3" customFormat="1" ht="42" customHeight="1" x14ac:dyDescent="0.25">
      <c r="A732" s="7">
        <v>575</v>
      </c>
      <c r="B732" s="8" t="s">
        <v>241</v>
      </c>
      <c r="C732" s="8" t="s">
        <v>140</v>
      </c>
      <c r="D732" s="7"/>
      <c r="E732" s="52" t="s">
        <v>428</v>
      </c>
      <c r="F732" s="24">
        <f>F735+F733+F737</f>
        <v>1182.8000000000002</v>
      </c>
      <c r="G732" s="24">
        <f t="shared" ref="G732:H732" si="701">G735+G733+G737</f>
        <v>1203.2</v>
      </c>
      <c r="H732" s="24">
        <f t="shared" si="701"/>
        <v>1203.2</v>
      </c>
      <c r="J732" s="46"/>
    </row>
    <row r="733" spans="1:10" s="3" customFormat="1" ht="27.75" customHeight="1" x14ac:dyDescent="0.25">
      <c r="A733" s="7">
        <v>575</v>
      </c>
      <c r="B733" s="8" t="s">
        <v>241</v>
      </c>
      <c r="C733" s="8" t="s">
        <v>538</v>
      </c>
      <c r="D733" s="7"/>
      <c r="E733" s="61" t="s">
        <v>506</v>
      </c>
      <c r="F733" s="24">
        <f t="shared" ref="F733:H733" si="702">F734</f>
        <v>136.19999999999999</v>
      </c>
      <c r="G733" s="24">
        <f t="shared" si="702"/>
        <v>136.19999999999999</v>
      </c>
      <c r="H733" s="24">
        <f t="shared" si="702"/>
        <v>136.19999999999999</v>
      </c>
      <c r="J733" s="46"/>
    </row>
    <row r="734" spans="1:10" s="3" customFormat="1" ht="29.25" customHeight="1" x14ac:dyDescent="0.25">
      <c r="A734" s="7">
        <v>575</v>
      </c>
      <c r="B734" s="8" t="s">
        <v>241</v>
      </c>
      <c r="C734" s="8" t="s">
        <v>538</v>
      </c>
      <c r="D734" s="7">
        <v>600</v>
      </c>
      <c r="E734" s="61" t="s">
        <v>66</v>
      </c>
      <c r="F734" s="24">
        <v>136.19999999999999</v>
      </c>
      <c r="G734" s="24">
        <v>136.19999999999999</v>
      </c>
      <c r="H734" s="24">
        <v>136.19999999999999</v>
      </c>
      <c r="J734" s="46"/>
    </row>
    <row r="735" spans="1:10" ht="29.25" customHeight="1" x14ac:dyDescent="0.25">
      <c r="A735" s="7">
        <v>575</v>
      </c>
      <c r="B735" s="8" t="s">
        <v>241</v>
      </c>
      <c r="C735" s="8" t="s">
        <v>243</v>
      </c>
      <c r="D735" s="7"/>
      <c r="E735" s="52" t="s">
        <v>244</v>
      </c>
      <c r="F735" s="24">
        <f>F736</f>
        <v>1045.2</v>
      </c>
      <c r="G735" s="24">
        <f>G736</f>
        <v>1065.5999999999999</v>
      </c>
      <c r="H735" s="24">
        <f>H736</f>
        <v>1065.5999999999999</v>
      </c>
      <c r="J735" s="46"/>
    </row>
    <row r="736" spans="1:10" ht="32.25" customHeight="1" x14ac:dyDescent="0.25">
      <c r="A736" s="7">
        <v>575</v>
      </c>
      <c r="B736" s="8" t="s">
        <v>241</v>
      </c>
      <c r="C736" s="8" t="s">
        <v>243</v>
      </c>
      <c r="D736" s="7">
        <v>600</v>
      </c>
      <c r="E736" s="52" t="s">
        <v>69</v>
      </c>
      <c r="F736" s="69">
        <v>1045.2</v>
      </c>
      <c r="G736" s="69">
        <v>1065.5999999999999</v>
      </c>
      <c r="H736" s="69">
        <v>1065.5999999999999</v>
      </c>
      <c r="J736" s="46"/>
    </row>
    <row r="737" spans="1:10" s="42" customFormat="1" ht="55.5" customHeight="1" x14ac:dyDescent="0.25">
      <c r="A737" s="7">
        <v>575</v>
      </c>
      <c r="B737" s="8" t="s">
        <v>241</v>
      </c>
      <c r="C737" s="8" t="s">
        <v>211</v>
      </c>
      <c r="D737" s="8"/>
      <c r="E737" s="52" t="s">
        <v>422</v>
      </c>
      <c r="F737" s="69">
        <f t="shared" ref="F737:H737" si="703">F738</f>
        <v>1.4</v>
      </c>
      <c r="G737" s="69">
        <f t="shared" si="703"/>
        <v>1.4</v>
      </c>
      <c r="H737" s="69">
        <f t="shared" si="703"/>
        <v>1.4</v>
      </c>
      <c r="J737" s="46"/>
    </row>
    <row r="738" spans="1:10" s="42" customFormat="1" ht="32.25" customHeight="1" x14ac:dyDescent="0.25">
      <c r="A738" s="7">
        <v>575</v>
      </c>
      <c r="B738" s="8" t="s">
        <v>241</v>
      </c>
      <c r="C738" s="8" t="s">
        <v>211</v>
      </c>
      <c r="D738" s="8" t="s">
        <v>55</v>
      </c>
      <c r="E738" s="52" t="s">
        <v>66</v>
      </c>
      <c r="F738" s="69">
        <v>1.4</v>
      </c>
      <c r="G738" s="69">
        <v>1.4</v>
      </c>
      <c r="H738" s="69">
        <v>1.4</v>
      </c>
      <c r="J738" s="46"/>
    </row>
    <row r="739" spans="1:10" ht="42" customHeight="1" x14ac:dyDescent="0.25">
      <c r="A739" s="25">
        <v>592</v>
      </c>
      <c r="B739" s="26"/>
      <c r="C739" s="26"/>
      <c r="D739" s="25"/>
      <c r="E739" s="27" t="s">
        <v>394</v>
      </c>
      <c r="F739" s="48">
        <f t="shared" ref="F739:H744" si="704">F740</f>
        <v>15910.699999999999</v>
      </c>
      <c r="G739" s="48">
        <f t="shared" si="704"/>
        <v>15910.699999999999</v>
      </c>
      <c r="H739" s="48">
        <f t="shared" si="704"/>
        <v>15910.699999999999</v>
      </c>
      <c r="J739" s="46"/>
    </row>
    <row r="740" spans="1:10" ht="15" customHeight="1" x14ac:dyDescent="0.25">
      <c r="A740" s="7">
        <v>592</v>
      </c>
      <c r="B740" s="8" t="s">
        <v>6</v>
      </c>
      <c r="C740" s="8"/>
      <c r="D740" s="7"/>
      <c r="E740" s="52" t="s">
        <v>8</v>
      </c>
      <c r="F740" s="24">
        <f t="shared" si="704"/>
        <v>15910.699999999999</v>
      </c>
      <c r="G740" s="24">
        <f t="shared" si="704"/>
        <v>15910.699999999999</v>
      </c>
      <c r="H740" s="24">
        <f t="shared" si="704"/>
        <v>15910.699999999999</v>
      </c>
      <c r="J740" s="46"/>
    </row>
    <row r="741" spans="1:10" ht="42.75" customHeight="1" x14ac:dyDescent="0.25">
      <c r="A741" s="7">
        <v>592</v>
      </c>
      <c r="B741" s="8" t="s">
        <v>35</v>
      </c>
      <c r="C741" s="10"/>
      <c r="D741" s="9"/>
      <c r="E741" s="52" t="s">
        <v>71</v>
      </c>
      <c r="F741" s="24">
        <f t="shared" si="704"/>
        <v>15910.699999999999</v>
      </c>
      <c r="G741" s="24">
        <f t="shared" si="704"/>
        <v>15910.699999999999</v>
      </c>
      <c r="H741" s="24">
        <f t="shared" si="704"/>
        <v>15910.699999999999</v>
      </c>
      <c r="J741" s="46"/>
    </row>
    <row r="742" spans="1:10" ht="52.5" customHeight="1" x14ac:dyDescent="0.25">
      <c r="A742" s="28">
        <v>592</v>
      </c>
      <c r="B742" s="29" t="s">
        <v>35</v>
      </c>
      <c r="C742" s="29" t="s">
        <v>77</v>
      </c>
      <c r="D742" s="28"/>
      <c r="E742" s="50" t="s">
        <v>395</v>
      </c>
      <c r="F742" s="51">
        <f t="shared" si="704"/>
        <v>15910.699999999999</v>
      </c>
      <c r="G742" s="51">
        <f t="shared" si="704"/>
        <v>15910.699999999999</v>
      </c>
      <c r="H742" s="51">
        <f t="shared" si="704"/>
        <v>15910.699999999999</v>
      </c>
      <c r="J742" s="46"/>
    </row>
    <row r="743" spans="1:10" ht="21" customHeight="1" x14ac:dyDescent="0.25">
      <c r="A743" s="7">
        <v>592</v>
      </c>
      <c r="B743" s="6" t="s">
        <v>35</v>
      </c>
      <c r="C743" s="6" t="s">
        <v>79</v>
      </c>
      <c r="D743" s="5"/>
      <c r="E743" s="49" t="s">
        <v>26</v>
      </c>
      <c r="F743" s="44">
        <f t="shared" si="704"/>
        <v>15910.699999999999</v>
      </c>
      <c r="G743" s="44">
        <f t="shared" si="704"/>
        <v>15910.699999999999</v>
      </c>
      <c r="H743" s="44">
        <f t="shared" si="704"/>
        <v>15910.699999999999</v>
      </c>
      <c r="J743" s="46"/>
    </row>
    <row r="744" spans="1:10" ht="28.5" customHeight="1" x14ac:dyDescent="0.25">
      <c r="A744" s="7">
        <v>592</v>
      </c>
      <c r="B744" s="6" t="s">
        <v>35</v>
      </c>
      <c r="C744" s="6" t="s">
        <v>181</v>
      </c>
      <c r="D744" s="5"/>
      <c r="E744" s="61" t="s">
        <v>208</v>
      </c>
      <c r="F744" s="44">
        <f t="shared" si="704"/>
        <v>15910.699999999999</v>
      </c>
      <c r="G744" s="44">
        <f t="shared" si="704"/>
        <v>15910.699999999999</v>
      </c>
      <c r="H744" s="44">
        <f t="shared" si="704"/>
        <v>15910.699999999999</v>
      </c>
      <c r="J744" s="46"/>
    </row>
    <row r="745" spans="1:10" s="3" customFormat="1" ht="44.25" customHeight="1" x14ac:dyDescent="0.25">
      <c r="A745" s="7">
        <v>592</v>
      </c>
      <c r="B745" s="8" t="s">
        <v>35</v>
      </c>
      <c r="C745" s="8" t="s">
        <v>182</v>
      </c>
      <c r="D745" s="7"/>
      <c r="E745" s="53" t="s">
        <v>283</v>
      </c>
      <c r="F745" s="24">
        <f t="shared" ref="F745" si="705">F746+F747</f>
        <v>15910.699999999999</v>
      </c>
      <c r="G745" s="24">
        <f t="shared" ref="G745" si="706">G746+G747</f>
        <v>15910.699999999999</v>
      </c>
      <c r="H745" s="24">
        <f t="shared" ref="H745" si="707">H746+H747</f>
        <v>15910.699999999999</v>
      </c>
      <c r="J745" s="46"/>
    </row>
    <row r="746" spans="1:10" ht="54" customHeight="1" x14ac:dyDescent="0.25">
      <c r="A746" s="7">
        <v>592</v>
      </c>
      <c r="B746" s="8" t="s">
        <v>35</v>
      </c>
      <c r="C746" s="8" t="s">
        <v>182</v>
      </c>
      <c r="D746" s="7">
        <v>100</v>
      </c>
      <c r="E746" s="52" t="s">
        <v>167</v>
      </c>
      <c r="F746" s="24">
        <v>14959.4</v>
      </c>
      <c r="G746" s="24">
        <v>14959.4</v>
      </c>
      <c r="H746" s="24">
        <v>14959.4</v>
      </c>
      <c r="J746" s="46"/>
    </row>
    <row r="747" spans="1:10" ht="31.5" customHeight="1" x14ac:dyDescent="0.25">
      <c r="A747" s="7">
        <v>592</v>
      </c>
      <c r="B747" s="8" t="s">
        <v>35</v>
      </c>
      <c r="C747" s="8" t="s">
        <v>182</v>
      </c>
      <c r="D747" s="7">
        <v>200</v>
      </c>
      <c r="E747" s="52" t="s">
        <v>174</v>
      </c>
      <c r="F747" s="24">
        <v>951.3</v>
      </c>
      <c r="G747" s="24">
        <v>951.3</v>
      </c>
      <c r="H747" s="24">
        <v>951.3</v>
      </c>
      <c r="J747" s="46"/>
    </row>
  </sheetData>
  <customSheetViews>
    <customSheetView guid="{2335C992-E119-4E38-8C29-D2F6466BCEF9}" scale="125" showPageBreaks="1" topLeftCell="A4">
      <pane ySplit="656" topLeftCell="A661" activePane="bottomLeft" state="frozen"/>
      <selection pane="bottomLeft" activeCell="E674" sqref="E674"/>
      <pageMargins left="0.47244094488188981" right="0" top="0.62992125984251968" bottom="0" header="0.31496062992125984" footer="0"/>
      <pageSetup paperSize="9" scale="85" orientation="portrait" r:id="rId1"/>
    </customSheetView>
    <customSheetView guid="{E0C2184F-1711-4BE7-BC9D-AA743B2F2A79}" showPageBreaks="1" showAutoFilter="1" topLeftCell="A736">
      <selection activeCell="F702" sqref="F702"/>
      <pageMargins left="0.47244094488188981" right="0" top="0.62992125984251968" bottom="0" header="0.31496062992125984" footer="0"/>
      <pageSetup paperSize="9" scale="85" orientation="portrait" r:id="rId2"/>
      <autoFilter ref="A6:H747"/>
    </customSheetView>
    <customSheetView guid="{43FD33B7-B9E7-4519-B000-144440AB07FE}" scale="125" showPageBreaks="1" filter="1" showAutoFilter="1">
      <selection activeCell="H558" sqref="H558"/>
      <pageMargins left="0.47244094488188981" right="0" top="0.62992125984251968" bottom="0" header="0.31496062992125984" footer="0"/>
      <pageSetup paperSize="9" scale="75" orientation="portrait" r:id="rId3"/>
      <autoFilter ref="A1:H745">
        <filterColumn colId="0">
          <filters>
            <filter val="575"/>
          </filters>
        </filterColumn>
        <filterColumn colId="4" showButton="0"/>
        <filterColumn colId="5" showButton="0"/>
        <filterColumn colId="6" showButton="0"/>
      </autoFilter>
    </customSheetView>
    <customSheetView guid="{0EB3841D-B6A3-4901-BCFD-A3F3D061F2AD}" scale="130" topLeftCell="A727">
      <selection activeCell="B735" sqref="B735"/>
      <pageMargins left="0.47244094488188981" right="0" top="0.62992125984251968" bottom="0" header="0.31496062992125984" footer="0"/>
      <pageSetup paperSize="9" scale="75" orientation="portrait" r:id="rId4"/>
    </customSheetView>
    <customSheetView guid="{B8F89C98-0CFA-4074-8EF0-21DCB6AEE528}" showPageBreaks="1" fitToPage="1">
      <pane ySplit="7" topLeftCell="A651" activePane="bottomLeft" state="frozen"/>
      <selection pane="bottomLeft" activeCell="E701" sqref="E701"/>
      <pageMargins left="0.47244094488188981" right="0" top="0.62992125984251968" bottom="0" header="0.31496062992125984" footer="0"/>
      <pageSetup paperSize="9" scale="10" fitToHeight="0" orientation="portrait" r:id="rId5"/>
    </customSheetView>
    <customSheetView guid="{178865DB-2F19-4005-BCFF-14CE924DF012}" scale="130" topLeftCell="A452">
      <selection activeCell="C457" sqref="C457"/>
      <pageMargins left="0.47244094488188981" right="0" top="0.62992125984251968" bottom="0" header="0.31496062992125984" footer="0"/>
      <pageSetup paperSize="9" scale="75" orientation="portrait" r:id="rId6"/>
    </customSheetView>
  </customSheetViews>
  <mergeCells count="10">
    <mergeCell ref="E1:H1"/>
    <mergeCell ref="F3:H3"/>
    <mergeCell ref="A2:H2"/>
    <mergeCell ref="G4:H4"/>
    <mergeCell ref="F4:F5"/>
    <mergeCell ref="E3:E5"/>
    <mergeCell ref="A3:A5"/>
    <mergeCell ref="B3:B5"/>
    <mergeCell ref="C3:C5"/>
    <mergeCell ref="D3:D5"/>
  </mergeCells>
  <pageMargins left="0.47244094488188981" right="0" top="0.62992125984251968" bottom="0" header="0.31496062992125984" footer="0"/>
  <pageSetup paperSize="9" scale="85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Любовь</cp:lastModifiedBy>
  <cp:lastPrinted>2023-12-05T06:32:09Z</cp:lastPrinted>
  <dcterms:created xsi:type="dcterms:W3CDTF">2013-10-28T11:19:47Z</dcterms:created>
  <dcterms:modified xsi:type="dcterms:W3CDTF">2023-12-05T12:02:03Z</dcterms:modified>
</cp:coreProperties>
</file>